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연구실 작업 중\2018 GC\"/>
    </mc:Choice>
  </mc:AlternateContent>
  <bookViews>
    <workbookView xWindow="0" yWindow="15" windowWidth="16155" windowHeight="10230" activeTab="2"/>
  </bookViews>
  <sheets>
    <sheet name="developing" sheetId="1" r:id="rId1"/>
    <sheet name="developingsub" sheetId="3" r:id="rId2"/>
    <sheet name="Sheet1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J27" i="4" l="1"/>
  <c r="I27" i="4"/>
  <c r="J26" i="4"/>
  <c r="I26" i="4"/>
  <c r="J21" i="4"/>
  <c r="I21" i="4"/>
  <c r="J17" i="4"/>
  <c r="I17" i="4"/>
  <c r="J13" i="4"/>
  <c r="I13" i="4"/>
  <c r="J10" i="4"/>
  <c r="I10" i="4"/>
  <c r="J7" i="4"/>
  <c r="I7" i="4"/>
  <c r="J5" i="4"/>
  <c r="I5" i="4"/>
  <c r="J2" i="4"/>
  <c r="I2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E31" i="4"/>
  <c r="E30" i="4"/>
  <c r="E29" i="4"/>
  <c r="E28" i="4"/>
  <c r="F31" i="4"/>
  <c r="F30" i="4"/>
  <c r="F29" i="4"/>
  <c r="F28" i="4"/>
  <c r="F5" i="4"/>
  <c r="F4" i="4"/>
  <c r="F3" i="4"/>
  <c r="F2" i="4"/>
  <c r="E5" i="4"/>
  <c r="E4" i="4"/>
  <c r="E3" i="4"/>
  <c r="E2" i="4"/>
  <c r="F1" i="4"/>
  <c r="E1" i="4"/>
  <c r="W15" i="4" l="1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5" i="4"/>
  <c r="V5" i="4"/>
  <c r="W4" i="4"/>
  <c r="V4" i="4"/>
  <c r="W3" i="4"/>
  <c r="V3" i="4"/>
  <c r="V2" i="4"/>
</calcChain>
</file>

<file path=xl/sharedStrings.xml><?xml version="1.0" encoding="utf-8"?>
<sst xmlns="http://schemas.openxmlformats.org/spreadsheetml/2006/main" count="786" uniqueCount="280">
  <si>
    <t>Country</t>
  </si>
  <si>
    <t>Albania</t>
  </si>
  <si>
    <t>Algeria</t>
  </si>
  <si>
    <t>Angola</t>
  </si>
  <si>
    <t>Argentina</t>
  </si>
  <si>
    <t>Armenia</t>
  </si>
  <si>
    <t>Azerbaijan</t>
  </si>
  <si>
    <t>Bahrain</t>
  </si>
  <si>
    <t>Bangladesh</t>
  </si>
  <si>
    <t>Belarus</t>
  </si>
  <si>
    <t>Benin</t>
  </si>
  <si>
    <t>Bolivia</t>
  </si>
  <si>
    <t>Bosnia and Herzegovina</t>
  </si>
  <si>
    <t>Botswana</t>
  </si>
  <si>
    <t>Brazil</t>
  </si>
  <si>
    <t>Bulgaria</t>
  </si>
  <si>
    <t>Burkina Faso</t>
  </si>
  <si>
    <t>Cambodia</t>
  </si>
  <si>
    <t>Cameroon</t>
  </si>
  <si>
    <t>China</t>
  </si>
  <si>
    <t>Colombia</t>
  </si>
  <si>
    <t>Congo, Dem. Rep.</t>
  </si>
  <si>
    <t>Costa Rica</t>
  </si>
  <si>
    <t>Croatia</t>
  </si>
  <si>
    <t>Dominican Republic</t>
  </si>
  <si>
    <t>Ecuador</t>
  </si>
  <si>
    <t>Egypt, Arab Rep.</t>
  </si>
  <si>
    <t>El Salvador</t>
  </si>
  <si>
    <t>Ethiopia</t>
  </si>
  <si>
    <t>Georgia</t>
  </si>
  <si>
    <t>Ghana</t>
  </si>
  <si>
    <t>Guatemala</t>
  </si>
  <si>
    <t>Guinea</t>
  </si>
  <si>
    <t>Honduras</t>
  </si>
  <si>
    <t>India</t>
  </si>
  <si>
    <t>Indonesia</t>
  </si>
  <si>
    <t>Jamaica</t>
  </si>
  <si>
    <t>Jordan</t>
  </si>
  <si>
    <t>Kazakhstan</t>
  </si>
  <si>
    <t>Kenya</t>
  </si>
  <si>
    <t>Korea, Rep.</t>
  </si>
  <si>
    <t>Kuwait</t>
  </si>
  <si>
    <t>Kyrgyz Republic</t>
  </si>
  <si>
    <t>Lao PDR</t>
  </si>
  <si>
    <t>Lebanon</t>
  </si>
  <si>
    <t>Liberia</t>
  </si>
  <si>
    <t>Lithuania</t>
  </si>
  <si>
    <t>Madagascar</t>
  </si>
  <si>
    <t>Malawi</t>
  </si>
  <si>
    <t>Malaysia</t>
  </si>
  <si>
    <t>Mali</t>
  </si>
  <si>
    <t>Mauritania</t>
  </si>
  <si>
    <t>Mauritius</t>
  </si>
  <si>
    <t>Moldova</t>
  </si>
  <si>
    <t>Mongolia</t>
  </si>
  <si>
    <t>Morocco</t>
  </si>
  <si>
    <t>Mozambique</t>
  </si>
  <si>
    <t>Nepal</t>
  </si>
  <si>
    <t>Nicaragua</t>
  </si>
  <si>
    <t>Nigeria</t>
  </si>
  <si>
    <t>Oman</t>
  </si>
  <si>
    <t>Pakistan</t>
  </si>
  <si>
    <t>Panama</t>
  </si>
  <si>
    <t>Paraguay</t>
  </si>
  <si>
    <t>Peru</t>
  </si>
  <si>
    <t>Philippines</t>
  </si>
  <si>
    <t>Qatar</t>
  </si>
  <si>
    <t>Romania</t>
  </si>
  <si>
    <t>Russian Federation</t>
  </si>
  <si>
    <t>Rwanda</t>
  </si>
  <si>
    <t>Senegal</t>
  </si>
  <si>
    <t>Serbia</t>
  </si>
  <si>
    <t>Sierra Leone</t>
  </si>
  <si>
    <t>Singapore</t>
  </si>
  <si>
    <t>South Africa</t>
  </si>
  <si>
    <t>Sri Lanka</t>
  </si>
  <si>
    <t>Sudan</t>
  </si>
  <si>
    <t>Tanzania</t>
  </si>
  <si>
    <t>Thailand</t>
  </si>
  <si>
    <t>Timor-Leste</t>
  </si>
  <si>
    <t>Tunisia</t>
  </si>
  <si>
    <t>Uganda</t>
  </si>
  <si>
    <t>Ukraine</t>
  </si>
  <si>
    <t>Uruguay</t>
  </si>
  <si>
    <t>Uzbekistan</t>
  </si>
  <si>
    <t>Venezuela, RB</t>
  </si>
  <si>
    <t>Vietnam</t>
  </si>
  <si>
    <t>Zambia</t>
  </si>
  <si>
    <t>Zimbabwe</t>
  </si>
  <si>
    <t>.</t>
  </si>
  <si>
    <t>ICT_total</t>
  </si>
  <si>
    <t>ICT_rank</t>
  </si>
  <si>
    <t>거버넌스_total</t>
  </si>
  <si>
    <t>거버넌스_rank</t>
  </si>
  <si>
    <t>경제_total</t>
  </si>
  <si>
    <t>경제_rank</t>
  </si>
  <si>
    <t>교육_total</t>
  </si>
  <si>
    <t>교육_rank</t>
  </si>
  <si>
    <t>농업식품_total</t>
  </si>
  <si>
    <t>농업식품_rank</t>
  </si>
  <si>
    <t>보건복지_total</t>
  </si>
  <si>
    <t>보건복지_rank</t>
  </si>
  <si>
    <t>인프라_total</t>
  </si>
  <si>
    <t>인프라_rank</t>
  </si>
  <si>
    <t>Safety_total</t>
  </si>
  <si>
    <t>Safety_rank</t>
  </si>
  <si>
    <t>환경_total</t>
  </si>
  <si>
    <t>환경_rank</t>
  </si>
  <si>
    <t>투입_total</t>
  </si>
  <si>
    <t>투입_rank</t>
  </si>
  <si>
    <t>전환_total</t>
  </si>
  <si>
    <t>전환_rank</t>
  </si>
  <si>
    <t>산출_total</t>
  </si>
  <si>
    <t>산출_rank</t>
  </si>
  <si>
    <t>결과_total</t>
  </si>
  <si>
    <t>결과_rank</t>
  </si>
  <si>
    <t>gcindex</t>
  </si>
  <si>
    <t>ICT_결과</t>
  </si>
  <si>
    <t>ICT_산출</t>
  </si>
  <si>
    <t>ICT_전환</t>
  </si>
  <si>
    <t>ICT_투입</t>
  </si>
  <si>
    <t>Safety_결과</t>
  </si>
  <si>
    <t>Safety_산출</t>
  </si>
  <si>
    <t>Safety_전환</t>
  </si>
  <si>
    <t>Safety_투입</t>
  </si>
  <si>
    <t>거버넌스_결과</t>
  </si>
  <si>
    <t>거버넌스_산출</t>
  </si>
  <si>
    <t>거버넌스_전환</t>
  </si>
  <si>
    <t>거버넌스_투입</t>
  </si>
  <si>
    <t>경제_결과</t>
  </si>
  <si>
    <t>경제_산출</t>
  </si>
  <si>
    <t>경제_전환</t>
  </si>
  <si>
    <t>경제_투입</t>
  </si>
  <si>
    <t>교육_결과</t>
  </si>
  <si>
    <t>교육_산출</t>
  </si>
  <si>
    <t>교육_전환</t>
  </si>
  <si>
    <t>교육_투입</t>
  </si>
  <si>
    <t>농업식품_결과</t>
  </si>
  <si>
    <t>농업식품_산출</t>
  </si>
  <si>
    <t>농업식품_전환</t>
  </si>
  <si>
    <t>농업식품_투입</t>
  </si>
  <si>
    <t>보건복지_결과</t>
  </si>
  <si>
    <t>보건복지_산출</t>
  </si>
  <si>
    <t>보건복지_전환</t>
  </si>
  <si>
    <t>보건복지_투입</t>
  </si>
  <si>
    <t>인프라_결과</t>
  </si>
  <si>
    <t>인프라_산출</t>
  </si>
  <si>
    <t>인프라_전환</t>
  </si>
  <si>
    <t>인프라_투입</t>
  </si>
  <si>
    <t>환경_결과</t>
  </si>
  <si>
    <t>환경_산출</t>
  </si>
  <si>
    <t>환경_전환</t>
  </si>
  <si>
    <t>환경_투입</t>
  </si>
  <si>
    <t>-</t>
  </si>
  <si>
    <r>
      <t>2</t>
    </r>
    <r>
      <rPr>
        <sz val="10"/>
        <rFont val="Arial"/>
        <family val="2"/>
      </rPr>
      <t xml:space="preserve">018 </t>
    </r>
    <r>
      <rPr>
        <sz val="10"/>
        <rFont val="Arial"/>
        <family val="2"/>
      </rPr>
      <t>GC_rank</t>
    </r>
    <phoneticPr fontId="0" type="noConversion"/>
  </si>
  <si>
    <t>2017_rank</t>
    <phoneticPr fontId="0" type="noConversion"/>
  </si>
  <si>
    <t>2017_GC</t>
    <phoneticPr fontId="0" type="noConversion"/>
  </si>
  <si>
    <t>2016_rank</t>
    <phoneticPr fontId="0" type="noConversion"/>
  </si>
  <si>
    <t>2016_GC</t>
    <phoneticPr fontId="0" type="noConversion"/>
  </si>
  <si>
    <t>2015_rank</t>
    <phoneticPr fontId="0" type="noConversion"/>
  </si>
  <si>
    <t>2015_GC</t>
    <phoneticPr fontId="0" type="noConversion"/>
  </si>
  <si>
    <t>2014_GC</t>
    <phoneticPr fontId="0" type="noConversion"/>
  </si>
  <si>
    <t>2014_rank</t>
    <phoneticPr fontId="0" type="noConversion"/>
  </si>
  <si>
    <r>
      <t>환경</t>
    </r>
    <r>
      <rPr>
        <sz val="10"/>
        <rFont val="Arial"/>
        <family val="2"/>
      </rPr>
      <t>_Renewable Energy</t>
    </r>
  </si>
  <si>
    <r>
      <t>환경</t>
    </r>
    <r>
      <rPr>
        <sz val="10"/>
        <rFont val="Arial"/>
        <family val="2"/>
      </rPr>
      <t>_Environmental Resource Protection</t>
    </r>
  </si>
  <si>
    <r>
      <t>환경</t>
    </r>
    <r>
      <rPr>
        <sz val="10"/>
        <rFont val="Arial"/>
        <family val="2"/>
      </rPr>
      <t>_Environmental Behavior</t>
    </r>
  </si>
  <si>
    <r>
      <t>보건복지</t>
    </r>
    <r>
      <rPr>
        <sz val="10"/>
        <rFont val="Arial"/>
        <family val="2"/>
      </rPr>
      <t>_Welfare</t>
    </r>
  </si>
  <si>
    <r>
      <t>보건복지</t>
    </r>
    <r>
      <rPr>
        <sz val="10"/>
        <rFont val="Arial"/>
        <family val="2"/>
      </rPr>
      <t>_Life and Death</t>
    </r>
  </si>
  <si>
    <r>
      <t>보건복지</t>
    </r>
    <r>
      <rPr>
        <sz val="10"/>
        <rFont val="Arial"/>
        <family val="2"/>
      </rPr>
      <t>_Health</t>
    </r>
  </si>
  <si>
    <r>
      <t>농업식품</t>
    </r>
    <r>
      <rPr>
        <sz val="10"/>
        <rFont val="Arial"/>
        <family val="2"/>
      </rPr>
      <t>_Resources</t>
    </r>
  </si>
  <si>
    <r>
      <t>농업식품</t>
    </r>
    <r>
      <rPr>
        <sz val="10"/>
        <rFont val="Arial"/>
        <family val="2"/>
      </rPr>
      <t>_Productivity</t>
    </r>
  </si>
  <si>
    <r>
      <t>농업식품</t>
    </r>
    <r>
      <rPr>
        <sz val="10"/>
        <rFont val="Arial"/>
        <family val="2"/>
      </rPr>
      <t>_Institution &amp; Finance</t>
    </r>
  </si>
  <si>
    <r>
      <t>교육</t>
    </r>
    <r>
      <rPr>
        <sz val="10"/>
        <rFont val="Arial"/>
        <family val="2"/>
      </rPr>
      <t>_Government Involvement</t>
    </r>
  </si>
  <si>
    <r>
      <t>교육</t>
    </r>
    <r>
      <rPr>
        <sz val="10"/>
        <rFont val="Arial"/>
        <family val="2"/>
      </rPr>
      <t>_Education Performance</t>
    </r>
  </si>
  <si>
    <r>
      <t>경제</t>
    </r>
    <r>
      <rPr>
        <sz val="10"/>
        <rFont val="Arial"/>
        <family val="2"/>
      </rPr>
      <t>_Economic Fundamental</t>
    </r>
  </si>
  <si>
    <r>
      <t>경제</t>
    </r>
    <r>
      <rPr>
        <sz val="10"/>
        <rFont val="Arial"/>
        <family val="2"/>
      </rPr>
      <t>_Economic Equity</t>
    </r>
  </si>
  <si>
    <r>
      <t>경제</t>
    </r>
    <r>
      <rPr>
        <sz val="10"/>
        <rFont val="Arial"/>
        <family val="2"/>
      </rPr>
      <t>_Ecomomic Institution and Policy</t>
    </r>
  </si>
  <si>
    <r>
      <t>거버넌스</t>
    </r>
    <r>
      <rPr>
        <sz val="10"/>
        <rFont val="Arial"/>
        <family val="2"/>
      </rPr>
      <t>_Self-governance</t>
    </r>
  </si>
  <si>
    <r>
      <t>거버넌스</t>
    </r>
    <r>
      <rPr>
        <sz val="10"/>
        <rFont val="Arial"/>
        <family val="2"/>
      </rPr>
      <t>_Civil Society</t>
    </r>
  </si>
  <si>
    <t>Safety_Criminal Justice &amp; Security</t>
  </si>
  <si>
    <t>ICT_utilization</t>
  </si>
  <si>
    <t>ICT_scale</t>
  </si>
  <si>
    <t>ICT_promotion</t>
  </si>
  <si>
    <t>만들고 싶은 나라</t>
    <phoneticPr fontId="4" type="noConversion"/>
  </si>
  <si>
    <t>2016-17 Government Competitiveness</t>
  </si>
  <si>
    <t>Rank</t>
  </si>
  <si>
    <t>Score</t>
  </si>
  <si>
    <t>Subgroup</t>
  </si>
  <si>
    <t>높이 6.3</t>
    <phoneticPr fontId="4" type="noConversion"/>
  </si>
  <si>
    <t>너비 7.3</t>
    <phoneticPr fontId="4" type="noConversion"/>
  </si>
  <si>
    <t>2015-16 GC</t>
  </si>
  <si>
    <t>Non-OECD avg.</t>
    <phoneticPr fontId="4" type="noConversion"/>
  </si>
  <si>
    <t>2014-15 GC</t>
  </si>
  <si>
    <t>Agriculture &amp; Food</t>
    <phoneticPr fontId="4" type="noConversion"/>
  </si>
  <si>
    <t>2013-14 GC</t>
  </si>
  <si>
    <t>Economy</t>
  </si>
  <si>
    <t>Singapore</t>
    <phoneticPr fontId="4" type="noConversion"/>
  </si>
  <si>
    <t>Education</t>
  </si>
  <si>
    <t>Environment</t>
  </si>
  <si>
    <t>Governance</t>
  </si>
  <si>
    <t>Health &amp; Welfare</t>
    <phoneticPr fontId="4" type="noConversion"/>
  </si>
  <si>
    <t>ICT</t>
  </si>
  <si>
    <t>Infrastructure</t>
    <phoneticPr fontId="4" type="noConversion"/>
  </si>
  <si>
    <t>Safety</t>
  </si>
  <si>
    <t>Input</t>
  </si>
  <si>
    <t>Throughput</t>
  </si>
  <si>
    <t>Output</t>
  </si>
  <si>
    <t>Latvia</t>
  </si>
  <si>
    <t>Outcome</t>
  </si>
  <si>
    <t xml:space="preserve">높이 5.3 </t>
    <phoneticPr fontId="4" type="noConversion"/>
  </si>
  <si>
    <t>너비 7.3</t>
    <phoneticPr fontId="4" type="noConversion"/>
  </si>
  <si>
    <t>Input</t>
    <phoneticPr fontId="4" type="noConversion"/>
  </si>
  <si>
    <t>Safety_Natural Disaster Management</t>
  </si>
  <si>
    <r>
      <t>거버넌스</t>
    </r>
    <r>
      <rPr>
        <sz val="10"/>
        <rFont val="Arial"/>
        <family val="2"/>
      </rPr>
      <t>_Freedom</t>
    </r>
  </si>
  <si>
    <r>
      <t>교육</t>
    </r>
    <r>
      <rPr>
        <sz val="10"/>
        <rFont val="Arial"/>
        <family val="2"/>
      </rPr>
      <t>_Education Diversity</t>
    </r>
  </si>
  <si>
    <r>
      <t>교육</t>
    </r>
    <r>
      <rPr>
        <sz val="10"/>
        <rFont val="Arial"/>
        <family val="2"/>
      </rPr>
      <t>_Education Infrastructure</t>
    </r>
  </si>
  <si>
    <r>
      <t>농업식품</t>
    </r>
    <r>
      <rPr>
        <sz val="10"/>
        <rFont val="Arial"/>
        <family val="2"/>
      </rPr>
      <t>_Food Quality &amp; Safety</t>
    </r>
  </si>
  <si>
    <r>
      <t>보건복지</t>
    </r>
    <r>
      <rPr>
        <sz val="10"/>
        <rFont val="Arial"/>
        <family val="2"/>
      </rPr>
      <t>_Disease management</t>
    </r>
  </si>
  <si>
    <r>
      <t>보건복지</t>
    </r>
    <r>
      <rPr>
        <sz val="10"/>
        <rFont val="Arial"/>
        <family val="2"/>
      </rPr>
      <t>_Safety and Public Health</t>
    </r>
  </si>
  <si>
    <r>
      <t>인프라</t>
    </r>
    <r>
      <rPr>
        <sz val="10"/>
        <rFont val="Arial"/>
        <family val="2"/>
      </rPr>
      <t xml:space="preserve"> _Infrastructure</t>
    </r>
  </si>
  <si>
    <t>2017-18 Government Competitiveness</t>
    <phoneticPr fontId="2" type="noConversion"/>
  </si>
  <si>
    <t>거버넌스_Civil Society</t>
  </si>
  <si>
    <t>거버넌스_Freedom</t>
  </si>
  <si>
    <t>거버넌스_Self-governance</t>
  </si>
  <si>
    <t>경제_Ecomomic Institution and Policy</t>
  </si>
  <si>
    <t>경제_Economic Equity</t>
  </si>
  <si>
    <t>경제_Economic Fundamental</t>
  </si>
  <si>
    <t>교육_Education Diversity</t>
  </si>
  <si>
    <t>교육_Education Infrastructure</t>
  </si>
  <si>
    <t>교육_Education Performance</t>
  </si>
  <si>
    <t>교육_Government Involvement</t>
  </si>
  <si>
    <t>농업식품_Food Quality &amp; Safety</t>
  </si>
  <si>
    <t>농업식품_Institution &amp; Finance</t>
  </si>
  <si>
    <t>농업식품_Productivity</t>
  </si>
  <si>
    <t>농업식품_Resources</t>
  </si>
  <si>
    <t>보건복지_Disease management</t>
  </si>
  <si>
    <t>보건복지_Health</t>
  </si>
  <si>
    <t>보건복지_Life and Death</t>
  </si>
  <si>
    <t>보건복지_Safety and Public Health</t>
  </si>
  <si>
    <t>보건복지_Welfare</t>
  </si>
  <si>
    <t>인프라 _Infrastructure</t>
  </si>
  <si>
    <t>환경_Environmental Behavior</t>
  </si>
  <si>
    <t>환경_Environmental Resource Protection</t>
  </si>
  <si>
    <t>환경_Renewable Energy</t>
  </si>
  <si>
    <t>ICT</t>
    <phoneticPr fontId="2" type="noConversion"/>
  </si>
  <si>
    <t>Safety</t>
    <phoneticPr fontId="2" type="noConversion"/>
  </si>
  <si>
    <t>Governance</t>
    <phoneticPr fontId="2" type="noConversion"/>
  </si>
  <si>
    <t>Economy</t>
    <phoneticPr fontId="2" type="noConversion"/>
  </si>
  <si>
    <t>Education</t>
    <phoneticPr fontId="2" type="noConversion"/>
  </si>
  <si>
    <t>Agriculture &amp; Food</t>
    <phoneticPr fontId="2" type="noConversion"/>
  </si>
  <si>
    <t xml:space="preserve">Health &amp; Welfare </t>
    <phoneticPr fontId="2" type="noConversion"/>
  </si>
  <si>
    <t>Infra</t>
    <phoneticPr fontId="2" type="noConversion"/>
  </si>
  <si>
    <t>Environment</t>
    <phoneticPr fontId="2" type="noConversion"/>
  </si>
  <si>
    <t>promotion</t>
    <phoneticPr fontId="2" type="noConversion"/>
  </si>
  <si>
    <t>scale</t>
    <phoneticPr fontId="2" type="noConversion"/>
  </si>
  <si>
    <t>utilization</t>
    <phoneticPr fontId="2" type="noConversion"/>
  </si>
  <si>
    <t>Criminal Justice &amp; Security</t>
    <phoneticPr fontId="2" type="noConversion"/>
  </si>
  <si>
    <t>Natural Disaster Management</t>
    <phoneticPr fontId="2" type="noConversion"/>
  </si>
  <si>
    <t>Civil Society</t>
    <phoneticPr fontId="2" type="noConversion"/>
  </si>
  <si>
    <t>Freedom</t>
    <phoneticPr fontId="2" type="noConversion"/>
  </si>
  <si>
    <t>Self-governance</t>
    <phoneticPr fontId="2" type="noConversion"/>
  </si>
  <si>
    <t>Institution and Policy</t>
    <phoneticPr fontId="2" type="noConversion"/>
  </si>
  <si>
    <t>Equity</t>
    <phoneticPr fontId="2" type="noConversion"/>
  </si>
  <si>
    <t>Fundamental</t>
    <phoneticPr fontId="2" type="noConversion"/>
  </si>
  <si>
    <t>Diversity</t>
    <phoneticPr fontId="2" type="noConversion"/>
  </si>
  <si>
    <t>Infrastructure</t>
    <phoneticPr fontId="2" type="noConversion"/>
  </si>
  <si>
    <t>Performance</t>
    <phoneticPr fontId="2" type="noConversion"/>
  </si>
  <si>
    <t>Food Quality &amp; Safety</t>
    <phoneticPr fontId="2" type="noConversion"/>
  </si>
  <si>
    <t>Institution &amp; Finance</t>
    <phoneticPr fontId="2" type="noConversion"/>
  </si>
  <si>
    <t>Productivity</t>
    <phoneticPr fontId="2" type="noConversion"/>
  </si>
  <si>
    <t>Resources</t>
    <phoneticPr fontId="2" type="noConversion"/>
  </si>
  <si>
    <t>Disease management</t>
    <phoneticPr fontId="2" type="noConversion"/>
  </si>
  <si>
    <t>Health</t>
    <phoneticPr fontId="2" type="noConversion"/>
  </si>
  <si>
    <t>Life and Death</t>
    <phoneticPr fontId="2" type="noConversion"/>
  </si>
  <si>
    <t>Safety and Public Health</t>
    <phoneticPr fontId="2" type="noConversion"/>
  </si>
  <si>
    <t>Welfare</t>
    <phoneticPr fontId="2" type="noConversion"/>
  </si>
  <si>
    <t>Infrastructure</t>
    <phoneticPr fontId="2" type="noConversion"/>
  </si>
  <si>
    <t>Environmental Behavior</t>
    <phoneticPr fontId="2" type="noConversion"/>
  </si>
  <si>
    <t>Renewable Energy</t>
    <phoneticPr fontId="2" type="noConversion"/>
  </si>
  <si>
    <t>Resource Protection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</si>
</sst>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"/>
    <numFmt numFmtId="177" formatCode="0.0000_);[Red]\(0.0000\)"/>
    <numFmt numFmtId="178" formatCode="0.000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9"/>
      <color rgb="FF000000"/>
      <name val="Arial"/>
      <family val="2"/>
    </font>
    <font>
      <sz val="10"/>
      <color theme="1"/>
      <name val="맑은 고딕"/>
      <family val="3"/>
      <charset val="129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7F7F7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ont="1" applyAlignment="1">
      <alignment horizontal="left"/>
    </xf>
    <xf numFmtId="176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  <xf numFmtId="176" fontId="0" fillId="0" borderId="0" xfId="0" applyNumberFormat="1" applyFont="1" applyBorder="1" applyAlignment="1">
      <alignment horizontal="left"/>
    </xf>
    <xf numFmtId="177" fontId="0" fillId="0" borderId="1" xfId="0" applyNumberFormat="1" applyBorder="1" applyAlignment="1">
      <alignment vertical="center"/>
    </xf>
    <xf numFmtId="176" fontId="0" fillId="0" borderId="1" xfId="0" applyNumberFormat="1" applyFont="1" applyBorder="1" applyAlignment="1">
      <alignment horizontal="left"/>
    </xf>
    <xf numFmtId="177" fontId="0" fillId="0" borderId="2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176" fontId="0" fillId="0" borderId="0" xfId="0" applyNumberFormat="1"/>
    <xf numFmtId="176" fontId="0" fillId="0" borderId="0" xfId="0" applyNumberForma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/>
    <xf numFmtId="0" fontId="8" fillId="0" borderId="3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3" fillId="0" borderId="0" xfId="0" applyFont="1" applyFill="1" applyBorder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178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'[1]개도국 국가별 도표 '!$U$12:$U$15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'[1]개도국 국가별 도표 '!$V$12:$V$15</c:f>
              <c:numCache>
                <c:formatCode>General</c:formatCode>
                <c:ptCount val="4"/>
                <c:pt idx="0">
                  <c:v>0.58820357282939695</c:v>
                </c:pt>
                <c:pt idx="1">
                  <c:v>0.86158710678350048</c:v>
                </c:pt>
                <c:pt idx="2">
                  <c:v>0.66731355198791009</c:v>
                </c:pt>
                <c:pt idx="3">
                  <c:v>0.76126407032861687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6-41F2-9394-D25765C403BE}"/>
            </c:ext>
          </c:extLst>
        </c:ser>
        <c:ser>
          <c:idx val="1"/>
          <c:order val="1"/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'[1]개도국 국가별 도표 '!$U$12:$U$15</c:f>
              <c:strCache>
                <c:ptCount val="4"/>
                <c:pt idx="0">
                  <c:v>Input</c:v>
                </c:pt>
                <c:pt idx="1">
                  <c:v>Throughput</c:v>
                </c:pt>
                <c:pt idx="2">
                  <c:v>Output</c:v>
                </c:pt>
                <c:pt idx="3">
                  <c:v>Outcome</c:v>
                </c:pt>
              </c:strCache>
            </c:strRef>
          </c:cat>
          <c:val>
            <c:numRef>
              <c:f>'[1]개도국 국가별 도표 '!$W$12:$W$15</c:f>
              <c:numCache>
                <c:formatCode>General</c:formatCode>
                <c:ptCount val="4"/>
                <c:pt idx="0">
                  <c:v>0.40559255009184347</c:v>
                </c:pt>
                <c:pt idx="1">
                  <c:v>0.48513877330935157</c:v>
                </c:pt>
                <c:pt idx="2">
                  <c:v>0.46917874375347712</c:v>
                </c:pt>
                <c:pt idx="3">
                  <c:v>0.54931093424582567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6-41F2-9394-D25765C40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131823"/>
        <c:axId val="1"/>
      </c:radarChart>
      <c:catAx>
        <c:axId val="123013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230131823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'[1]개도국 국가별 도표 '!$V$2</c:f>
              <c:strCache>
                <c:ptCount val="1"/>
                <c:pt idx="0">
                  <c:v>Singapore</c:v>
                </c:pt>
              </c:strCache>
            </c:strRef>
          </c:tx>
          <c:spPr>
            <a:noFill/>
            <a:ln w="28575">
              <a:solidFill>
                <a:srgbClr val="0070C0"/>
              </a:solidFill>
            </a:ln>
            <a:effectLst/>
          </c:spPr>
          <c:cat>
            <c:strRef>
              <c:f>'[1]개도국 국가별 도표 '!$U$3:$U$11</c:f>
              <c:strCache>
                <c:ptCount val="9"/>
                <c:pt idx="0">
                  <c:v>Agriculture &amp; Food</c:v>
                </c:pt>
                <c:pt idx="1">
                  <c:v>Economy</c:v>
                </c:pt>
                <c:pt idx="2">
                  <c:v>Education</c:v>
                </c:pt>
                <c:pt idx="3">
                  <c:v>Environment</c:v>
                </c:pt>
                <c:pt idx="4">
                  <c:v>Governance</c:v>
                </c:pt>
                <c:pt idx="5">
                  <c:v>Health &amp; Welfare</c:v>
                </c:pt>
                <c:pt idx="6">
                  <c:v>ICT</c:v>
                </c:pt>
                <c:pt idx="7">
                  <c:v>Infrastructure</c:v>
                </c:pt>
                <c:pt idx="8">
                  <c:v>Safety</c:v>
                </c:pt>
              </c:strCache>
            </c:strRef>
          </c:cat>
          <c:val>
            <c:numRef>
              <c:f>'[1]개도국 국가별 도표 '!$V$3:$V$11</c:f>
              <c:numCache>
                <c:formatCode>General</c:formatCode>
                <c:ptCount val="9"/>
                <c:pt idx="0">
                  <c:v>0.53727665191343343</c:v>
                </c:pt>
                <c:pt idx="1">
                  <c:v>0.71863895051549487</c:v>
                </c:pt>
                <c:pt idx="2">
                  <c:v>0.75055744459613805</c:v>
                </c:pt>
                <c:pt idx="3">
                  <c:v>0.54391278564922441</c:v>
                </c:pt>
                <c:pt idx="4">
                  <c:v>0.73802389774692689</c:v>
                </c:pt>
                <c:pt idx="5">
                  <c:v>0.63039748310439547</c:v>
                </c:pt>
                <c:pt idx="6">
                  <c:v>0.72939052716702912</c:v>
                </c:pt>
                <c:pt idx="7">
                  <c:v>0.92762317853320608</c:v>
                </c:pt>
                <c:pt idx="8">
                  <c:v>0.9005077601153566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2-4D85-B54A-DCA264A355D8}"/>
            </c:ext>
          </c:extLst>
        </c:ser>
        <c:ser>
          <c:idx val="1"/>
          <c:order val="1"/>
          <c:tx>
            <c:strRef>
              <c:f>'[1]개도국 국가별 도표 '!$W$2</c:f>
              <c:strCache>
                <c:ptCount val="1"/>
                <c:pt idx="0">
                  <c:v>Non-OECD avg.</c:v>
                </c:pt>
              </c:strCache>
            </c:strRef>
          </c:tx>
          <c:spPr>
            <a:solidFill>
              <a:srgbClr val="A6A6A6">
                <a:alpha val="25098"/>
              </a:srgbClr>
            </a:solidFill>
            <a:ln cap="flat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cat>
            <c:strRef>
              <c:f>'[1]개도국 국가별 도표 '!$U$3:$U$11</c:f>
              <c:strCache>
                <c:ptCount val="9"/>
                <c:pt idx="0">
                  <c:v>Agriculture &amp; Food</c:v>
                </c:pt>
                <c:pt idx="1">
                  <c:v>Economy</c:v>
                </c:pt>
                <c:pt idx="2">
                  <c:v>Education</c:v>
                </c:pt>
                <c:pt idx="3">
                  <c:v>Environment</c:v>
                </c:pt>
                <c:pt idx="4">
                  <c:v>Governance</c:v>
                </c:pt>
                <c:pt idx="5">
                  <c:v>Health &amp; Welfare</c:v>
                </c:pt>
                <c:pt idx="6">
                  <c:v>ICT</c:v>
                </c:pt>
                <c:pt idx="7">
                  <c:v>Infrastructure</c:v>
                </c:pt>
                <c:pt idx="8">
                  <c:v>Safety</c:v>
                </c:pt>
              </c:strCache>
            </c:strRef>
          </c:cat>
          <c:val>
            <c:numRef>
              <c:f>'[1]개도국 국가별 도표 '!$W$3:$W$11</c:f>
              <c:numCache>
                <c:formatCode>General</c:formatCode>
                <c:ptCount val="9"/>
                <c:pt idx="0">
                  <c:v>0.431177060449702</c:v>
                </c:pt>
                <c:pt idx="1">
                  <c:v>0.48291956716336437</c:v>
                </c:pt>
                <c:pt idx="2">
                  <c:v>0.48897446340286022</c:v>
                </c:pt>
                <c:pt idx="3">
                  <c:v>0.50616168966838659</c:v>
                </c:pt>
                <c:pt idx="4">
                  <c:v>0.47457787628029718</c:v>
                </c:pt>
                <c:pt idx="5">
                  <c:v>0.57720557973653175</c:v>
                </c:pt>
                <c:pt idx="6">
                  <c:v>0.40848662478070741</c:v>
                </c:pt>
                <c:pt idx="7">
                  <c:v>0.39245886224128873</c:v>
                </c:pt>
                <c:pt idx="8">
                  <c:v>0.51368205489190999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2-4D85-B54A-DCA264A3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133071"/>
        <c:axId val="1"/>
      </c:radarChart>
      <c:catAx>
        <c:axId val="123013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230133071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0</xdr:rowOff>
    </xdr:from>
    <xdr:to>
      <xdr:col>19</xdr:col>
      <xdr:colOff>257175</xdr:colOff>
      <xdr:row>46</xdr:row>
      <xdr:rowOff>9525</xdr:rowOff>
    </xdr:to>
    <xdr:graphicFrame macro="">
      <xdr:nvGraphicFramePr>
        <xdr:cNvPr id="1025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561975</xdr:colOff>
      <xdr:row>0</xdr:row>
      <xdr:rowOff>133350</xdr:rowOff>
    </xdr:from>
    <xdr:to>
      <xdr:col>20</xdr:col>
      <xdr:colOff>409575</xdr:colOff>
      <xdr:row>22</xdr:row>
      <xdr:rowOff>152400</xdr:rowOff>
    </xdr:to>
    <xdr:graphicFrame macro="">
      <xdr:nvGraphicFramePr>
        <xdr:cNvPr id="1026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GC%20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B"/>
      <sheetName val="피벗테이블"/>
      <sheetName val="oecd 국가별 도표"/>
      <sheetName val="2017 OECD 분야단계별"/>
      <sheetName val="2017 OECD 분야sub"/>
      <sheetName val="개도국 국가별 도표 "/>
      <sheetName val="2017 개도국 분야단계별"/>
      <sheetName val="2017 개도국 분야sub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V2" t="str">
            <v>Singapore</v>
          </cell>
          <cell r="W2" t="str">
            <v>Non-OECD avg.</v>
          </cell>
        </row>
        <row r="3">
          <cell r="U3" t="str">
            <v>Agriculture &amp; Food</v>
          </cell>
          <cell r="V3">
            <v>0.53727665191343343</v>
          </cell>
          <cell r="W3">
            <v>0.431177060449702</v>
          </cell>
        </row>
        <row r="4">
          <cell r="U4" t="str">
            <v>Economy</v>
          </cell>
          <cell r="V4">
            <v>0.71863895051549487</v>
          </cell>
          <cell r="W4">
            <v>0.48291956716336437</v>
          </cell>
        </row>
        <row r="5">
          <cell r="U5" t="str">
            <v>Education</v>
          </cell>
          <cell r="V5">
            <v>0.75055744459613805</v>
          </cell>
          <cell r="W5">
            <v>0.48897446340286022</v>
          </cell>
        </row>
        <row r="6">
          <cell r="U6" t="str">
            <v>Environment</v>
          </cell>
          <cell r="V6">
            <v>0.54391278564922441</v>
          </cell>
          <cell r="W6">
            <v>0.50616168966838659</v>
          </cell>
        </row>
        <row r="7">
          <cell r="U7" t="str">
            <v>Governance</v>
          </cell>
          <cell r="V7">
            <v>0.73802389774692689</v>
          </cell>
          <cell r="W7">
            <v>0.47457787628029718</v>
          </cell>
        </row>
        <row r="8">
          <cell r="U8" t="str">
            <v>Health &amp; Welfare</v>
          </cell>
          <cell r="V8">
            <v>0.63039748310439547</v>
          </cell>
          <cell r="W8">
            <v>0.57720557973653175</v>
          </cell>
        </row>
        <row r="9">
          <cell r="U9" t="str">
            <v>ICT</v>
          </cell>
          <cell r="V9">
            <v>0.72939052716702912</v>
          </cell>
          <cell r="W9">
            <v>0.40848662478070741</v>
          </cell>
        </row>
        <row r="10">
          <cell r="U10" t="str">
            <v>Infrastructure</v>
          </cell>
          <cell r="V10">
            <v>0.92762317853320608</v>
          </cell>
          <cell r="W10">
            <v>0.39245886224128873</v>
          </cell>
        </row>
        <row r="11">
          <cell r="U11" t="str">
            <v>Safety</v>
          </cell>
          <cell r="V11">
            <v>0.9005077601153566</v>
          </cell>
          <cell r="W11">
            <v>0.51368205489190999</v>
          </cell>
        </row>
        <row r="12">
          <cell r="U12" t="str">
            <v>Input</v>
          </cell>
          <cell r="V12">
            <v>0.58820357282939695</v>
          </cell>
          <cell r="W12">
            <v>0.40559255009184347</v>
          </cell>
        </row>
        <row r="13">
          <cell r="U13" t="str">
            <v>Throughput</v>
          </cell>
          <cell r="V13">
            <v>0.86158710678350048</v>
          </cell>
          <cell r="W13">
            <v>0.48513877330935157</v>
          </cell>
        </row>
        <row r="14">
          <cell r="U14" t="str">
            <v>Output</v>
          </cell>
          <cell r="V14">
            <v>0.66731355198791009</v>
          </cell>
          <cell r="W14">
            <v>0.46917874375347712</v>
          </cell>
        </row>
        <row r="15">
          <cell r="U15" t="str">
            <v>Outcome</v>
          </cell>
          <cell r="V15">
            <v>0.76126407032861687</v>
          </cell>
          <cell r="W15">
            <v>0.54931093424582567</v>
          </cell>
        </row>
      </sheetData>
      <sheetData sheetId="7">
        <row r="3">
          <cell r="A3" t="str">
            <v>Albania</v>
          </cell>
          <cell r="B3">
            <v>39</v>
          </cell>
          <cell r="C3">
            <v>0.50289320397053439</v>
          </cell>
          <cell r="D3">
            <v>36</v>
          </cell>
          <cell r="E3">
            <v>0.50338045123654918</v>
          </cell>
          <cell r="F3">
            <v>44</v>
          </cell>
          <cell r="G3">
            <v>0.49725419023811995</v>
          </cell>
          <cell r="H3" t="str">
            <v>-</v>
          </cell>
          <cell r="I3" t="str">
            <v>-</v>
          </cell>
          <cell r="J3">
            <v>53</v>
          </cell>
          <cell r="K3">
            <v>0.39984991917083768</v>
          </cell>
          <cell r="L3">
            <v>40</v>
          </cell>
          <cell r="M3">
            <v>0.49918469485786554</v>
          </cell>
          <cell r="N3">
            <v>32</v>
          </cell>
          <cell r="O3">
            <v>0.55382834047349194</v>
          </cell>
          <cell r="P3">
            <v>67</v>
          </cell>
          <cell r="Q3">
            <v>0.45110880321369723</v>
          </cell>
          <cell r="R3">
            <v>38</v>
          </cell>
          <cell r="S3">
            <v>0.48247556517310974</v>
          </cell>
          <cell r="T3">
            <v>17</v>
          </cell>
          <cell r="U3">
            <v>0.64535868354621839</v>
          </cell>
          <cell r="V3">
            <v>31</v>
          </cell>
          <cell r="W3">
            <v>0.46852778671945228</v>
          </cell>
          <cell r="X3">
            <v>47</v>
          </cell>
          <cell r="Y3">
            <v>0.38740742578297033</v>
          </cell>
          <cell r="Z3">
            <v>18</v>
          </cell>
          <cell r="AA3">
            <v>0.63829761679716601</v>
          </cell>
          <cell r="AB3">
            <v>39</v>
          </cell>
          <cell r="AC3">
            <v>0.4276887337249794</v>
          </cell>
          <cell r="AD3">
            <v>47</v>
          </cell>
          <cell r="AE3">
            <v>0.47148361663769378</v>
          </cell>
          <cell r="AF3">
            <v>19</v>
          </cell>
          <cell r="AG3">
            <v>0.53824229208724395</v>
          </cell>
          <cell r="AH3">
            <v>34</v>
          </cell>
          <cell r="AI3">
            <v>0.60490091739825025</v>
          </cell>
        </row>
        <row r="4">
          <cell r="A4" t="str">
            <v>Algeria</v>
          </cell>
          <cell r="B4">
            <v>54</v>
          </cell>
          <cell r="C4">
            <v>0.464918098175015</v>
          </cell>
          <cell r="D4">
            <v>62</v>
          </cell>
          <cell r="E4">
            <v>0.44221828833916943</v>
          </cell>
          <cell r="F4">
            <v>57</v>
          </cell>
          <cell r="G4">
            <v>0.46602845362770523</v>
          </cell>
          <cell r="H4">
            <v>53</v>
          </cell>
          <cell r="I4">
            <v>0.38999609217598546</v>
          </cell>
          <cell r="J4">
            <v>27</v>
          </cell>
          <cell r="K4">
            <v>0.49452466185357769</v>
          </cell>
          <cell r="L4">
            <v>81</v>
          </cell>
          <cell r="M4">
            <v>0.39744086038936266</v>
          </cell>
          <cell r="N4">
            <v>53</v>
          </cell>
          <cell r="O4">
            <v>0.49374566609034515</v>
          </cell>
          <cell r="P4">
            <v>72</v>
          </cell>
          <cell r="Q4">
            <v>0.43159214134503815</v>
          </cell>
          <cell r="R4">
            <v>76</v>
          </cell>
          <cell r="S4">
            <v>0.368262586275309</v>
          </cell>
          <cell r="T4">
            <v>6</v>
          </cell>
          <cell r="U4">
            <v>0.67792785136450873</v>
          </cell>
          <cell r="V4">
            <v>39</v>
          </cell>
          <cell r="W4">
            <v>0.4485732079858491</v>
          </cell>
          <cell r="X4">
            <v>66</v>
          </cell>
          <cell r="Y4">
            <v>0.25841018185746173</v>
          </cell>
          <cell r="Z4">
            <v>24</v>
          </cell>
          <cell r="AA4">
            <v>0.61378572641368345</v>
          </cell>
          <cell r="AB4">
            <v>56</v>
          </cell>
          <cell r="AC4">
            <v>0.3841304097942686</v>
          </cell>
          <cell r="AD4">
            <v>61</v>
          </cell>
          <cell r="AE4">
            <v>0.42877845210093091</v>
          </cell>
          <cell r="AF4">
            <v>38</v>
          </cell>
          <cell r="AG4">
            <v>0.49677959715115949</v>
          </cell>
          <cell r="AH4">
            <v>53</v>
          </cell>
          <cell r="AI4">
            <v>0.54998393365370113</v>
          </cell>
        </row>
        <row r="5">
          <cell r="A5" t="str">
            <v>Angola</v>
          </cell>
          <cell r="B5">
            <v>85</v>
          </cell>
          <cell r="C5">
            <v>0.31186534945944111</v>
          </cell>
          <cell r="D5">
            <v>84</v>
          </cell>
          <cell r="E5">
            <v>0.32132826936232145</v>
          </cell>
          <cell r="F5">
            <v>85</v>
          </cell>
          <cell r="G5">
            <v>0.35060777075470645</v>
          </cell>
          <cell r="H5" t="str">
            <v>-</v>
          </cell>
          <cell r="I5" t="str">
            <v>-</v>
          </cell>
          <cell r="J5">
            <v>69</v>
          </cell>
          <cell r="K5">
            <v>0.34186375231224747</v>
          </cell>
          <cell r="L5">
            <v>86</v>
          </cell>
          <cell r="M5">
            <v>0.37767983634288615</v>
          </cell>
          <cell r="N5">
            <v>76</v>
          </cell>
          <cell r="O5">
            <v>0.30062049863242418</v>
          </cell>
          <cell r="P5">
            <v>87</v>
          </cell>
          <cell r="Q5">
            <v>0.33743168415207558</v>
          </cell>
          <cell r="R5">
            <v>72</v>
          </cell>
          <cell r="S5">
            <v>0.37770768532098353</v>
          </cell>
          <cell r="T5">
            <v>89</v>
          </cell>
          <cell r="U5">
            <v>0.36075061536735759</v>
          </cell>
          <cell r="V5">
            <v>81</v>
          </cell>
          <cell r="W5">
            <v>0.23426645917685301</v>
          </cell>
          <cell r="X5">
            <v>82</v>
          </cell>
          <cell r="Y5">
            <v>0.16166929555749765</v>
          </cell>
          <cell r="Z5">
            <v>77</v>
          </cell>
          <cell r="AA5">
            <v>0.31479831827264526</v>
          </cell>
          <cell r="AB5">
            <v>74</v>
          </cell>
          <cell r="AC5">
            <v>0.32402436512523314</v>
          </cell>
          <cell r="AD5">
            <v>89</v>
          </cell>
          <cell r="AE5">
            <v>0.22552431594887207</v>
          </cell>
          <cell r="AF5">
            <v>83</v>
          </cell>
          <cell r="AG5">
            <v>0.33746392652011803</v>
          </cell>
          <cell r="AH5">
            <v>83</v>
          </cell>
          <cell r="AI5">
            <v>0.36044879024354143</v>
          </cell>
        </row>
        <row r="6">
          <cell r="A6" t="str">
            <v>Argentina</v>
          </cell>
          <cell r="B6">
            <v>17</v>
          </cell>
          <cell r="C6">
            <v>0.55381885297136846</v>
          </cell>
          <cell r="D6">
            <v>21</v>
          </cell>
          <cell r="E6">
            <v>0.53710523086546735</v>
          </cell>
          <cell r="F6">
            <v>22</v>
          </cell>
          <cell r="G6">
            <v>0.53519736085961345</v>
          </cell>
          <cell r="H6">
            <v>23</v>
          </cell>
          <cell r="I6">
            <v>0.5011222463150895</v>
          </cell>
          <cell r="J6">
            <v>1</v>
          </cell>
          <cell r="K6">
            <v>0.61319225120767473</v>
          </cell>
          <cell r="L6">
            <v>71</v>
          </cell>
          <cell r="M6">
            <v>0.42176801397819674</v>
          </cell>
          <cell r="N6">
            <v>12</v>
          </cell>
          <cell r="O6">
            <v>0.63605502518165291</v>
          </cell>
          <cell r="P6">
            <v>55</v>
          </cell>
          <cell r="Q6">
            <v>0.49239904037620996</v>
          </cell>
          <cell r="R6">
            <v>7</v>
          </cell>
          <cell r="S6">
            <v>0.66203350833846719</v>
          </cell>
          <cell r="T6">
            <v>18</v>
          </cell>
          <cell r="U6">
            <v>0.6435573892387576</v>
          </cell>
          <cell r="V6">
            <v>30</v>
          </cell>
          <cell r="W6">
            <v>0.48304975610204076</v>
          </cell>
          <cell r="X6">
            <v>32</v>
          </cell>
          <cell r="Y6">
            <v>0.45538496470052781</v>
          </cell>
          <cell r="Z6">
            <v>34</v>
          </cell>
          <cell r="AA6">
            <v>0.57692972761878836</v>
          </cell>
          <cell r="AB6">
            <v>15</v>
          </cell>
          <cell r="AC6">
            <v>0.48590239464579188</v>
          </cell>
          <cell r="AD6">
            <v>37</v>
          </cell>
          <cell r="AE6">
            <v>0.52556936145653399</v>
          </cell>
          <cell r="AF6">
            <v>15</v>
          </cell>
          <cell r="AG6">
            <v>0.55302192610155831</v>
          </cell>
          <cell r="AH6">
            <v>12</v>
          </cell>
          <cell r="AI6">
            <v>0.65078172968158954</v>
          </cell>
        </row>
        <row r="7">
          <cell r="A7" t="str">
            <v>Armenia</v>
          </cell>
          <cell r="B7">
            <v>28</v>
          </cell>
          <cell r="C7">
            <v>0.52447755244975247</v>
          </cell>
          <cell r="D7">
            <v>49</v>
          </cell>
          <cell r="E7">
            <v>0.47922650127570926</v>
          </cell>
          <cell r="F7">
            <v>29</v>
          </cell>
          <cell r="G7">
            <v>0.51888481314640711</v>
          </cell>
          <cell r="H7" t="str">
            <v>-</v>
          </cell>
          <cell r="I7" t="str">
            <v>-</v>
          </cell>
          <cell r="J7">
            <v>55</v>
          </cell>
          <cell r="K7">
            <v>0.39794595831975366</v>
          </cell>
          <cell r="L7">
            <v>48</v>
          </cell>
          <cell r="M7">
            <v>0.47643886092443893</v>
          </cell>
          <cell r="N7">
            <v>30</v>
          </cell>
          <cell r="O7">
            <v>0.55901572656299736</v>
          </cell>
          <cell r="P7">
            <v>13</v>
          </cell>
          <cell r="Q7">
            <v>0.58798372738674498</v>
          </cell>
          <cell r="R7">
            <v>79</v>
          </cell>
          <cell r="S7">
            <v>0.35543403642975357</v>
          </cell>
          <cell r="T7">
            <v>27</v>
          </cell>
          <cell r="U7">
            <v>0.6318765705748931</v>
          </cell>
          <cell r="V7">
            <v>12</v>
          </cell>
          <cell r="W7">
            <v>0.53285500858282242</v>
          </cell>
          <cell r="X7">
            <v>27</v>
          </cell>
          <cell r="Y7">
            <v>0.47018739569882717</v>
          </cell>
          <cell r="Z7">
            <v>5</v>
          </cell>
          <cell r="AA7">
            <v>0.7085606875675412</v>
          </cell>
          <cell r="AB7">
            <v>35</v>
          </cell>
          <cell r="AC7">
            <v>0.43615187233483582</v>
          </cell>
          <cell r="AD7">
            <v>25</v>
          </cell>
          <cell r="AE7">
            <v>0.54993915138392313</v>
          </cell>
          <cell r="AF7">
            <v>22</v>
          </cell>
          <cell r="AG7">
            <v>0.53116154034880081</v>
          </cell>
          <cell r="AH7">
            <v>26</v>
          </cell>
          <cell r="AI7">
            <v>0.62249575579093352</v>
          </cell>
        </row>
        <row r="8">
          <cell r="A8" t="str">
            <v>Azerbaijan</v>
          </cell>
          <cell r="B8">
            <v>27</v>
          </cell>
          <cell r="C8">
            <v>0.52500320546080625</v>
          </cell>
          <cell r="D8">
            <v>37</v>
          </cell>
          <cell r="E8">
            <v>0.49709680460254524</v>
          </cell>
          <cell r="F8">
            <v>45</v>
          </cell>
          <cell r="G8">
            <v>0.49681222330595975</v>
          </cell>
          <cell r="H8">
            <v>25</v>
          </cell>
          <cell r="I8">
            <v>0.48472009196233506</v>
          </cell>
          <cell r="J8">
            <v>30</v>
          </cell>
          <cell r="K8">
            <v>0.48411453524190279</v>
          </cell>
          <cell r="L8">
            <v>42</v>
          </cell>
          <cell r="M8">
            <v>0.49180772000662304</v>
          </cell>
          <cell r="N8">
            <v>37</v>
          </cell>
          <cell r="O8">
            <v>0.54536506151247388</v>
          </cell>
          <cell r="P8">
            <v>58</v>
          </cell>
          <cell r="Q8">
            <v>0.48343073710262785</v>
          </cell>
          <cell r="R8">
            <v>80</v>
          </cell>
          <cell r="S8">
            <v>0.34987455326487332</v>
          </cell>
          <cell r="T8">
            <v>23</v>
          </cell>
          <cell r="U8">
            <v>0.6372863899320993</v>
          </cell>
          <cell r="V8">
            <v>32</v>
          </cell>
          <cell r="W8">
            <v>0.46662544108411996</v>
          </cell>
          <cell r="X8">
            <v>11</v>
          </cell>
          <cell r="Y8">
            <v>0.58839888135536211</v>
          </cell>
          <cell r="Z8">
            <v>11</v>
          </cell>
          <cell r="AA8">
            <v>0.6781255296471741</v>
          </cell>
          <cell r="AB8">
            <v>27</v>
          </cell>
          <cell r="AC8">
            <v>0.44571628078026865</v>
          </cell>
          <cell r="AD8">
            <v>36</v>
          </cell>
          <cell r="AE8">
            <v>0.528450774316095</v>
          </cell>
          <cell r="AF8">
            <v>28</v>
          </cell>
          <cell r="AG8">
            <v>0.52579360580666734</v>
          </cell>
          <cell r="AH8">
            <v>38</v>
          </cell>
          <cell r="AI8">
            <v>0.60005216094019376</v>
          </cell>
        </row>
        <row r="9">
          <cell r="A9" t="str">
            <v>Bahrain</v>
          </cell>
          <cell r="B9">
            <v>15</v>
          </cell>
          <cell r="C9">
            <v>0.55645256755399286</v>
          </cell>
          <cell r="D9">
            <v>14</v>
          </cell>
          <cell r="E9">
            <v>0.55698258431427172</v>
          </cell>
          <cell r="F9">
            <v>12</v>
          </cell>
          <cell r="G9">
            <v>0.56125140412474772</v>
          </cell>
          <cell r="H9">
            <v>12</v>
          </cell>
          <cell r="I9">
            <v>0.54507491787440965</v>
          </cell>
          <cell r="J9">
            <v>20</v>
          </cell>
          <cell r="K9">
            <v>0.53014754381892137</v>
          </cell>
          <cell r="L9">
            <v>35</v>
          </cell>
          <cell r="M9">
            <v>0.50413033841530386</v>
          </cell>
          <cell r="N9">
            <v>26</v>
          </cell>
          <cell r="O9">
            <v>0.57526239587404215</v>
          </cell>
          <cell r="P9">
            <v>64</v>
          </cell>
          <cell r="Q9">
            <v>0.46195835386581352</v>
          </cell>
          <cell r="R9">
            <v>60</v>
          </cell>
          <cell r="S9">
            <v>0.4164112356515231</v>
          </cell>
          <cell r="T9">
            <v>52</v>
          </cell>
          <cell r="U9">
            <v>0.58425492019995717</v>
          </cell>
          <cell r="V9">
            <v>4</v>
          </cell>
          <cell r="W9">
            <v>0.56618360158681824</v>
          </cell>
          <cell r="X9">
            <v>4</v>
          </cell>
          <cell r="Y9">
            <v>0.73284522327153567</v>
          </cell>
          <cell r="Z9">
            <v>19</v>
          </cell>
          <cell r="AA9">
            <v>0.63687949530202015</v>
          </cell>
          <cell r="AB9">
            <v>55</v>
          </cell>
          <cell r="AC9">
            <v>0.38461368728402651</v>
          </cell>
          <cell r="AD9">
            <v>22</v>
          </cell>
          <cell r="AE9">
            <v>0.55929005042945501</v>
          </cell>
          <cell r="AF9">
            <v>6</v>
          </cell>
          <cell r="AG9">
            <v>0.5925417577442299</v>
          </cell>
          <cell r="AH9">
            <v>5</v>
          </cell>
          <cell r="AI9">
            <v>0.68936477475825997</v>
          </cell>
        </row>
        <row r="10">
          <cell r="A10" t="str">
            <v>Bangladesh</v>
          </cell>
          <cell r="B10">
            <v>69</v>
          </cell>
          <cell r="C10">
            <v>0.40078199122395691</v>
          </cell>
          <cell r="D10">
            <v>65</v>
          </cell>
          <cell r="E10">
            <v>0.42198123418783945</v>
          </cell>
          <cell r="F10">
            <v>73</v>
          </cell>
          <cell r="G10">
            <v>0.42308546770500788</v>
          </cell>
          <cell r="H10">
            <v>55</v>
          </cell>
          <cell r="I10">
            <v>0.37274760834289716</v>
          </cell>
          <cell r="J10">
            <v>40</v>
          </cell>
          <cell r="K10">
            <v>0.46095069277476036</v>
          </cell>
          <cell r="L10">
            <v>50</v>
          </cell>
          <cell r="M10">
            <v>0.47052468803236469</v>
          </cell>
          <cell r="N10">
            <v>72</v>
          </cell>
          <cell r="O10">
            <v>0.34072511637236497</v>
          </cell>
          <cell r="P10">
            <v>84</v>
          </cell>
          <cell r="Q10">
            <v>0.36538560522695041</v>
          </cell>
          <cell r="R10">
            <v>75</v>
          </cell>
          <cell r="S10">
            <v>0.3716429543632061</v>
          </cell>
          <cell r="T10">
            <v>57</v>
          </cell>
          <cell r="U10">
            <v>0.55866199207380429</v>
          </cell>
          <cell r="V10">
            <v>73</v>
          </cell>
          <cell r="W10">
            <v>0.27839423341358083</v>
          </cell>
          <cell r="X10">
            <v>67</v>
          </cell>
          <cell r="Y10">
            <v>0.25222299613615551</v>
          </cell>
          <cell r="Z10">
            <v>52</v>
          </cell>
          <cell r="AA10">
            <v>0.50852964262242506</v>
          </cell>
          <cell r="AB10">
            <v>81</v>
          </cell>
          <cell r="AC10">
            <v>0.29336892268859421</v>
          </cell>
          <cell r="AD10">
            <v>68</v>
          </cell>
          <cell r="AE10">
            <v>0.38657520614954644</v>
          </cell>
          <cell r="AF10">
            <v>66</v>
          </cell>
          <cell r="AG10">
            <v>0.40323630358583706</v>
          </cell>
          <cell r="AH10">
            <v>60</v>
          </cell>
          <cell r="AI10">
            <v>0.51994753247184977</v>
          </cell>
        </row>
        <row r="11">
          <cell r="A11" t="str">
            <v>Belarus</v>
          </cell>
          <cell r="B11">
            <v>10</v>
          </cell>
          <cell r="C11">
            <v>0.57249255354200179</v>
          </cell>
          <cell r="D11">
            <v>13</v>
          </cell>
          <cell r="E11">
            <v>0.56218128360796071</v>
          </cell>
          <cell r="F11">
            <v>17</v>
          </cell>
          <cell r="G11">
            <v>0.54216460746562189</v>
          </cell>
          <cell r="H11" t="str">
            <v>-</v>
          </cell>
          <cell r="I11" t="str">
            <v>-</v>
          </cell>
          <cell r="J11">
            <v>17</v>
          </cell>
          <cell r="K11">
            <v>0.53901897894882667</v>
          </cell>
          <cell r="L11">
            <v>62</v>
          </cell>
          <cell r="M11">
            <v>0.44498671447597504</v>
          </cell>
          <cell r="N11">
            <v>10</v>
          </cell>
          <cell r="O11">
            <v>0.64213056149092873</v>
          </cell>
          <cell r="P11">
            <v>53</v>
          </cell>
          <cell r="Q11">
            <v>0.49854393578373479</v>
          </cell>
          <cell r="R11">
            <v>37</v>
          </cell>
          <cell r="S11">
            <v>0.48283345338491956</v>
          </cell>
          <cell r="T11">
            <v>4</v>
          </cell>
          <cell r="U11">
            <v>0.70107801500893641</v>
          </cell>
          <cell r="V11">
            <v>18</v>
          </cell>
          <cell r="W11">
            <v>0.51324410213398219</v>
          </cell>
          <cell r="X11">
            <v>5</v>
          </cell>
          <cell r="Y11">
            <v>0.68800533891550575</v>
          </cell>
          <cell r="Z11">
            <v>17</v>
          </cell>
          <cell r="AA11">
            <v>0.64259188173520709</v>
          </cell>
          <cell r="AB11">
            <v>13</v>
          </cell>
          <cell r="AC11">
            <v>0.49122668766766747</v>
          </cell>
          <cell r="AD11">
            <v>28</v>
          </cell>
          <cell r="AE11">
            <v>0.5468483181328907</v>
          </cell>
          <cell r="AF11">
            <v>2</v>
          </cell>
          <cell r="AG11">
            <v>0.63513364179632625</v>
          </cell>
          <cell r="AH11">
            <v>37</v>
          </cell>
          <cell r="AI11">
            <v>0.60107745315083216</v>
          </cell>
        </row>
        <row r="12">
          <cell r="A12" t="str">
            <v>Benin</v>
          </cell>
          <cell r="B12">
            <v>75</v>
          </cell>
          <cell r="C12">
            <v>0.36846134202901559</v>
          </cell>
          <cell r="D12">
            <v>74</v>
          </cell>
          <cell r="E12">
            <v>0.3753369476672157</v>
          </cell>
          <cell r="F12">
            <v>66</v>
          </cell>
          <cell r="G12">
            <v>0.43974656934750117</v>
          </cell>
          <cell r="H12" t="str">
            <v>-</v>
          </cell>
          <cell r="I12" t="str">
            <v>-</v>
          </cell>
          <cell r="J12">
            <v>61</v>
          </cell>
          <cell r="K12">
            <v>0.38124961021649606</v>
          </cell>
          <cell r="L12">
            <v>70</v>
          </cell>
          <cell r="M12">
            <v>0.42356088133086522</v>
          </cell>
          <cell r="N12">
            <v>78</v>
          </cell>
          <cell r="O12">
            <v>0.29118892329462154</v>
          </cell>
          <cell r="P12">
            <v>34</v>
          </cell>
          <cell r="Q12">
            <v>0.53828896604420162</v>
          </cell>
          <cell r="R12">
            <v>35</v>
          </cell>
          <cell r="S12">
            <v>0.49061401390418991</v>
          </cell>
          <cell r="T12">
            <v>72</v>
          </cell>
          <cell r="U12">
            <v>0.49963624968670461</v>
          </cell>
          <cell r="V12">
            <v>80</v>
          </cell>
          <cell r="W12">
            <v>0.23833232503053475</v>
          </cell>
          <cell r="X12">
            <v>80</v>
          </cell>
          <cell r="Y12">
            <v>0.18526511876950849</v>
          </cell>
          <cell r="Z12">
            <v>85</v>
          </cell>
          <cell r="AA12">
            <v>0.26801598998401877</v>
          </cell>
          <cell r="AB12">
            <v>73</v>
          </cell>
          <cell r="AC12">
            <v>0.32761946001936831</v>
          </cell>
          <cell r="AD12">
            <v>73</v>
          </cell>
          <cell r="AE12">
            <v>0.38176236856472545</v>
          </cell>
          <cell r="AF12">
            <v>73</v>
          </cell>
          <cell r="AG12">
            <v>0.38426465693102929</v>
          </cell>
          <cell r="AH12">
            <v>82</v>
          </cell>
          <cell r="AI12">
            <v>0.3801988826009397</v>
          </cell>
        </row>
        <row r="13">
          <cell r="A13" t="str">
            <v>Bolivia</v>
          </cell>
          <cell r="B13">
            <v>46</v>
          </cell>
          <cell r="C13">
            <v>0.48814709165015302</v>
          </cell>
          <cell r="D13">
            <v>45</v>
          </cell>
          <cell r="E13">
            <v>0.48434976834128851</v>
          </cell>
          <cell r="F13">
            <v>54</v>
          </cell>
          <cell r="G13">
            <v>0.47329470163184095</v>
          </cell>
          <cell r="H13">
            <v>40</v>
          </cell>
          <cell r="I13">
            <v>0.43380907706238264</v>
          </cell>
          <cell r="J13">
            <v>57</v>
          </cell>
          <cell r="K13">
            <v>0.39159126631891095</v>
          </cell>
          <cell r="L13">
            <v>32</v>
          </cell>
          <cell r="M13">
            <v>0.5099023523015378</v>
          </cell>
          <cell r="N13">
            <v>22</v>
          </cell>
          <cell r="O13">
            <v>0.5922143709867691</v>
          </cell>
          <cell r="P13">
            <v>18</v>
          </cell>
          <cell r="Q13">
            <v>0.57095271485463284</v>
          </cell>
          <cell r="R13">
            <v>32</v>
          </cell>
          <cell r="S13">
            <v>0.49981787064368999</v>
          </cell>
          <cell r="T13">
            <v>43</v>
          </cell>
          <cell r="U13">
            <v>0.59881558535957691</v>
          </cell>
          <cell r="V13">
            <v>52</v>
          </cell>
          <cell r="W13">
            <v>0.39683319080852053</v>
          </cell>
          <cell r="X13">
            <v>59</v>
          </cell>
          <cell r="Y13">
            <v>0.33023781068531527</v>
          </cell>
          <cell r="Z13">
            <v>56</v>
          </cell>
          <cell r="AA13">
            <v>0.50295866289242408</v>
          </cell>
          <cell r="AB13">
            <v>25</v>
          </cell>
          <cell r="AC13">
            <v>0.45011968820283749</v>
          </cell>
          <cell r="AD13">
            <v>52</v>
          </cell>
          <cell r="AE13">
            <v>0.45852391775773849</v>
          </cell>
          <cell r="AF13">
            <v>40</v>
          </cell>
          <cell r="AG13">
            <v>0.48808055798557326</v>
          </cell>
          <cell r="AH13">
            <v>52</v>
          </cell>
          <cell r="AI13">
            <v>0.55586420265446301</v>
          </cell>
        </row>
        <row r="14">
          <cell r="A14" t="str">
            <v>Bosnia and Herzegovina</v>
          </cell>
          <cell r="B14">
            <v>52</v>
          </cell>
          <cell r="C14">
            <v>0.47223308247510559</v>
          </cell>
          <cell r="D14">
            <v>39</v>
          </cell>
          <cell r="E14">
            <v>0.49563041819241438</v>
          </cell>
          <cell r="F14">
            <v>55</v>
          </cell>
          <cell r="G14">
            <v>0.47038470231044199</v>
          </cell>
          <cell r="H14" t="str">
            <v>-</v>
          </cell>
          <cell r="I14" t="str">
            <v>-</v>
          </cell>
          <cell r="J14">
            <v>74</v>
          </cell>
          <cell r="K14">
            <v>0.32419708599448455</v>
          </cell>
          <cell r="L14">
            <v>74</v>
          </cell>
          <cell r="M14">
            <v>0.41888364257495969</v>
          </cell>
          <cell r="N14">
            <v>50</v>
          </cell>
          <cell r="O14">
            <v>0.50246796976873287</v>
          </cell>
          <cell r="P14">
            <v>74</v>
          </cell>
          <cell r="Q14">
            <v>0.41374327425463897</v>
          </cell>
          <cell r="R14">
            <v>42</v>
          </cell>
          <cell r="S14">
            <v>0.46720628706655642</v>
          </cell>
          <cell r="T14">
            <v>19</v>
          </cell>
          <cell r="U14">
            <v>0.64268475769070421</v>
          </cell>
          <cell r="V14">
            <v>28</v>
          </cell>
          <cell r="W14">
            <v>0.4877678312921655</v>
          </cell>
          <cell r="X14">
            <v>55</v>
          </cell>
          <cell r="Y14">
            <v>0.34243551360612767</v>
          </cell>
          <cell r="Z14">
            <v>14</v>
          </cell>
          <cell r="AA14">
            <v>0.65071138002758011</v>
          </cell>
          <cell r="AB14">
            <v>53</v>
          </cell>
          <cell r="AC14">
            <v>0.39236213843615775</v>
          </cell>
          <cell r="AD14">
            <v>57</v>
          </cell>
          <cell r="AE14">
            <v>0.44394889637981882</v>
          </cell>
          <cell r="AF14">
            <v>35</v>
          </cell>
          <cell r="AG14">
            <v>0.50332614659458363</v>
          </cell>
          <cell r="AH14">
            <v>40</v>
          </cell>
          <cell r="AI14">
            <v>0.5924013825999509</v>
          </cell>
        </row>
        <row r="15">
          <cell r="A15" t="str">
            <v>Botswana</v>
          </cell>
          <cell r="B15">
            <v>48</v>
          </cell>
          <cell r="C15">
            <v>0.48489583431782113</v>
          </cell>
          <cell r="D15">
            <v>40</v>
          </cell>
          <cell r="E15">
            <v>0.49474590908976374</v>
          </cell>
          <cell r="F15">
            <v>27</v>
          </cell>
          <cell r="G15">
            <v>0.53033356702253365</v>
          </cell>
          <cell r="H15" t="str">
            <v>-</v>
          </cell>
          <cell r="I15" t="str">
            <v>-</v>
          </cell>
          <cell r="J15">
            <v>52</v>
          </cell>
          <cell r="K15">
            <v>0.39991341794901469</v>
          </cell>
          <cell r="L15">
            <v>55</v>
          </cell>
          <cell r="M15">
            <v>0.46526897271840462</v>
          </cell>
          <cell r="N15">
            <v>42</v>
          </cell>
          <cell r="O15">
            <v>0.52753288256175912</v>
          </cell>
          <cell r="P15">
            <v>19</v>
          </cell>
          <cell r="Q15">
            <v>0.57093368723557059</v>
          </cell>
          <cell r="R15">
            <v>9</v>
          </cell>
          <cell r="S15">
            <v>0.65207212939429249</v>
          </cell>
          <cell r="T15">
            <v>71</v>
          </cell>
          <cell r="U15">
            <v>0.50041951828349385</v>
          </cell>
          <cell r="V15">
            <v>58</v>
          </cell>
          <cell r="W15">
            <v>0.36678455219696782</v>
          </cell>
          <cell r="X15">
            <v>45</v>
          </cell>
          <cell r="Y15">
            <v>0.39524703273071948</v>
          </cell>
          <cell r="Z15">
            <v>58</v>
          </cell>
          <cell r="AA15">
            <v>0.48589031579016706</v>
          </cell>
          <cell r="AB15">
            <v>30</v>
          </cell>
          <cell r="AC15">
            <v>0.44214072300167306</v>
          </cell>
          <cell r="AD15">
            <v>17</v>
          </cell>
          <cell r="AE15">
            <v>0.57908635696028121</v>
          </cell>
          <cell r="AF15">
            <v>62</v>
          </cell>
          <cell r="AG15">
            <v>0.43008432848300893</v>
          </cell>
          <cell r="AH15">
            <v>64</v>
          </cell>
          <cell r="AI15">
            <v>0.48827192882632114</v>
          </cell>
        </row>
        <row r="16">
          <cell r="A16" t="str">
            <v>Brazil</v>
          </cell>
          <cell r="B16">
            <v>16</v>
          </cell>
          <cell r="C16">
            <v>0.55642256178976046</v>
          </cell>
          <cell r="D16">
            <v>19</v>
          </cell>
          <cell r="E16">
            <v>0.54637069117819015</v>
          </cell>
          <cell r="F16">
            <v>10</v>
          </cell>
          <cell r="G16">
            <v>0.57750869617522071</v>
          </cell>
          <cell r="H16">
            <v>13</v>
          </cell>
          <cell r="I16">
            <v>0.53769666681967354</v>
          </cell>
          <cell r="J16">
            <v>5</v>
          </cell>
          <cell r="K16">
            <v>0.59176559839347698</v>
          </cell>
          <cell r="L16">
            <v>20</v>
          </cell>
          <cell r="M16">
            <v>0.53488188378426194</v>
          </cell>
          <cell r="N16">
            <v>35</v>
          </cell>
          <cell r="O16">
            <v>0.54956747112924442</v>
          </cell>
          <cell r="P16">
            <v>6</v>
          </cell>
          <cell r="Q16">
            <v>0.64567337308401807</v>
          </cell>
          <cell r="R16">
            <v>15</v>
          </cell>
          <cell r="S16">
            <v>0.58609026685745214</v>
          </cell>
          <cell r="T16">
            <v>7</v>
          </cell>
          <cell r="U16">
            <v>0.67768053546644058</v>
          </cell>
          <cell r="V16">
            <v>36</v>
          </cell>
          <cell r="W16">
            <v>0.46120190344081868</v>
          </cell>
          <cell r="X16">
            <v>31</v>
          </cell>
          <cell r="Y16">
            <v>0.46467842178138768</v>
          </cell>
          <cell r="Z16">
            <v>57</v>
          </cell>
          <cell r="AA16">
            <v>0.49626360217074267</v>
          </cell>
          <cell r="AB16">
            <v>16</v>
          </cell>
          <cell r="AC16">
            <v>0.48474076769447966</v>
          </cell>
          <cell r="AD16">
            <v>15</v>
          </cell>
          <cell r="AE16">
            <v>0.58128017129052933</v>
          </cell>
          <cell r="AF16">
            <v>25</v>
          </cell>
          <cell r="AG16">
            <v>0.52908460208818886</v>
          </cell>
          <cell r="AH16">
            <v>19</v>
          </cell>
          <cell r="AI16">
            <v>0.63058470608584338</v>
          </cell>
        </row>
        <row r="17">
          <cell r="A17" t="str">
            <v>Bulgaria</v>
          </cell>
          <cell r="B17">
            <v>7</v>
          </cell>
          <cell r="C17">
            <v>0.59251398704822822</v>
          </cell>
          <cell r="D17">
            <v>7</v>
          </cell>
          <cell r="E17">
            <v>0.58419192667755704</v>
          </cell>
          <cell r="F17">
            <v>11</v>
          </cell>
          <cell r="G17">
            <v>0.57426145395479389</v>
          </cell>
          <cell r="H17" t="str">
            <v>-</v>
          </cell>
          <cell r="I17" t="str">
            <v>-</v>
          </cell>
          <cell r="J17">
            <v>21</v>
          </cell>
          <cell r="K17">
            <v>0.52939462467706344</v>
          </cell>
          <cell r="L17">
            <v>24</v>
          </cell>
          <cell r="M17">
            <v>0.52465336611731306</v>
          </cell>
          <cell r="N17">
            <v>21</v>
          </cell>
          <cell r="O17">
            <v>0.60736532602937732</v>
          </cell>
          <cell r="P17">
            <v>2</v>
          </cell>
          <cell r="Q17">
            <v>0.67906120071581388</v>
          </cell>
          <cell r="R17">
            <v>12</v>
          </cell>
          <cell r="S17">
            <v>0.61736631469763659</v>
          </cell>
          <cell r="T17">
            <v>22</v>
          </cell>
          <cell r="U17">
            <v>0.63791258450890842</v>
          </cell>
          <cell r="V17">
            <v>11</v>
          </cell>
          <cell r="W17">
            <v>0.53383845808238117</v>
          </cell>
          <cell r="X17">
            <v>16</v>
          </cell>
          <cell r="Y17">
            <v>0.53819979315456767</v>
          </cell>
          <cell r="Z17">
            <v>12</v>
          </cell>
          <cell r="AA17">
            <v>0.66483421545099253</v>
          </cell>
          <cell r="AB17">
            <v>3</v>
          </cell>
          <cell r="AC17">
            <v>0.5401575645915685</v>
          </cell>
          <cell r="AD17">
            <v>11</v>
          </cell>
          <cell r="AE17">
            <v>0.62046173027866125</v>
          </cell>
          <cell r="AF17">
            <v>11</v>
          </cell>
          <cell r="AG17">
            <v>0.56756743245485397</v>
          </cell>
          <cell r="AH17">
            <v>16</v>
          </cell>
          <cell r="AI17">
            <v>0.64186922086782927</v>
          </cell>
        </row>
        <row r="18">
          <cell r="A18" t="str">
            <v>Burkina Faso</v>
          </cell>
          <cell r="B18">
            <v>76</v>
          </cell>
          <cell r="C18">
            <v>0.36647875284109754</v>
          </cell>
          <cell r="D18">
            <v>77</v>
          </cell>
          <cell r="E18">
            <v>0.36665045643542332</v>
          </cell>
          <cell r="F18">
            <v>77</v>
          </cell>
          <cell r="G18">
            <v>0.39717751245963689</v>
          </cell>
          <cell r="H18">
            <v>54</v>
          </cell>
          <cell r="I18">
            <v>0.38132926915210763</v>
          </cell>
          <cell r="J18">
            <v>75</v>
          </cell>
          <cell r="K18">
            <v>0.31902377054713155</v>
          </cell>
          <cell r="L18">
            <v>61</v>
          </cell>
          <cell r="M18">
            <v>0.44528694248564482</v>
          </cell>
          <cell r="N18">
            <v>83</v>
          </cell>
          <cell r="O18">
            <v>0.26482748156224784</v>
          </cell>
          <cell r="P18">
            <v>37</v>
          </cell>
          <cell r="Q18">
            <v>0.53556940899353944</v>
          </cell>
          <cell r="R18">
            <v>53</v>
          </cell>
          <cell r="S18">
            <v>0.44181052908169771</v>
          </cell>
          <cell r="T18">
            <v>67</v>
          </cell>
          <cell r="U18">
            <v>0.51643930845112584</v>
          </cell>
          <cell r="V18">
            <v>72</v>
          </cell>
          <cell r="W18">
            <v>0.28295637364100218</v>
          </cell>
          <cell r="X18">
            <v>79</v>
          </cell>
          <cell r="Y18">
            <v>0.1858920073493773</v>
          </cell>
          <cell r="Z18">
            <v>79</v>
          </cell>
          <cell r="AA18">
            <v>0.3065029534581114</v>
          </cell>
          <cell r="AB18">
            <v>79</v>
          </cell>
          <cell r="AC18">
            <v>0.29744697708632617</v>
          </cell>
          <cell r="AD18">
            <v>66</v>
          </cell>
          <cell r="AE18">
            <v>0.41986306536348816</v>
          </cell>
          <cell r="AF18">
            <v>82</v>
          </cell>
          <cell r="AG18">
            <v>0.34402850453205291</v>
          </cell>
          <cell r="AH18">
            <v>77</v>
          </cell>
          <cell r="AI18">
            <v>0.40457646438252304</v>
          </cell>
        </row>
        <row r="19">
          <cell r="A19" t="str">
            <v>Cambodia</v>
          </cell>
          <cell r="B19">
            <v>66</v>
          </cell>
          <cell r="C19">
            <v>0.40908207335411528</v>
          </cell>
          <cell r="D19">
            <v>63</v>
          </cell>
          <cell r="E19">
            <v>0.43649236550574028</v>
          </cell>
          <cell r="F19">
            <v>63</v>
          </cell>
          <cell r="G19">
            <v>0.44534010398589646</v>
          </cell>
          <cell r="H19">
            <v>43</v>
          </cell>
          <cell r="I19">
            <v>0.425393725443102</v>
          </cell>
          <cell r="J19">
            <v>58</v>
          </cell>
          <cell r="K19">
            <v>0.38829118343426378</v>
          </cell>
          <cell r="L19">
            <v>19</v>
          </cell>
          <cell r="M19">
            <v>0.53560231989823492</v>
          </cell>
          <cell r="N19">
            <v>74</v>
          </cell>
          <cell r="O19">
            <v>0.32953840552135483</v>
          </cell>
          <cell r="P19">
            <v>21</v>
          </cell>
          <cell r="Q19">
            <v>0.56919266454329154</v>
          </cell>
          <cell r="R19">
            <v>70</v>
          </cell>
          <cell r="S19">
            <v>0.39015876163903895</v>
          </cell>
          <cell r="T19">
            <v>60</v>
          </cell>
          <cell r="U19">
            <v>0.53998207951180377</v>
          </cell>
          <cell r="V19">
            <v>77</v>
          </cell>
          <cell r="W19">
            <v>0.25880415132328677</v>
          </cell>
          <cell r="X19">
            <v>65</v>
          </cell>
          <cell r="Y19">
            <v>0.26699490695098477</v>
          </cell>
          <cell r="Z19">
            <v>67</v>
          </cell>
          <cell r="AA19">
            <v>0.403174187364778</v>
          </cell>
          <cell r="AB19">
            <v>69</v>
          </cell>
          <cell r="AC19">
            <v>0.35572579055713421</v>
          </cell>
          <cell r="AD19">
            <v>76</v>
          </cell>
          <cell r="AE19">
            <v>0.37459652820730738</v>
          </cell>
          <cell r="AF19">
            <v>55</v>
          </cell>
          <cell r="AG19">
            <v>0.45328996167717761</v>
          </cell>
          <cell r="AH19">
            <v>70</v>
          </cell>
          <cell r="AI19">
            <v>0.45271601297484171</v>
          </cell>
        </row>
        <row r="20">
          <cell r="A20" t="str">
            <v>Cameroon</v>
          </cell>
          <cell r="B20">
            <v>72</v>
          </cell>
          <cell r="C20">
            <v>0.38092159858075431</v>
          </cell>
          <cell r="D20">
            <v>69</v>
          </cell>
          <cell r="E20">
            <v>0.39826119742809518</v>
          </cell>
          <cell r="F20">
            <v>78</v>
          </cell>
          <cell r="G20">
            <v>0.39579770473664477</v>
          </cell>
          <cell r="H20">
            <v>58</v>
          </cell>
          <cell r="I20">
            <v>0.34713406353766496</v>
          </cell>
          <cell r="J20">
            <v>54</v>
          </cell>
          <cell r="K20">
            <v>0.39944149236626203</v>
          </cell>
          <cell r="L20">
            <v>64</v>
          </cell>
          <cell r="M20">
            <v>0.43954463788903797</v>
          </cell>
          <cell r="N20">
            <v>69</v>
          </cell>
          <cell r="O20">
            <v>0.37267196041587897</v>
          </cell>
          <cell r="P20">
            <v>46</v>
          </cell>
          <cell r="Q20">
            <v>0.51001330772703257</v>
          </cell>
          <cell r="R20">
            <v>77</v>
          </cell>
          <cell r="S20">
            <v>0.36799618027817083</v>
          </cell>
          <cell r="T20">
            <v>73</v>
          </cell>
          <cell r="U20">
            <v>0.49178658419439547</v>
          </cell>
          <cell r="V20">
            <v>69</v>
          </cell>
          <cell r="W20">
            <v>0.29821154378223558</v>
          </cell>
          <cell r="X20">
            <v>68</v>
          </cell>
          <cell r="Y20">
            <v>0.24966936329526609</v>
          </cell>
          <cell r="Z20">
            <v>81</v>
          </cell>
          <cell r="AA20">
            <v>0.29895931727850916</v>
          </cell>
          <cell r="AB20">
            <v>82</v>
          </cell>
          <cell r="AC20">
            <v>0.28909339545852553</v>
          </cell>
          <cell r="AD20">
            <v>71</v>
          </cell>
          <cell r="AE20">
            <v>0.38457995950571167</v>
          </cell>
          <cell r="AF20">
            <v>65</v>
          </cell>
          <cell r="AG20">
            <v>0.40697953754730781</v>
          </cell>
          <cell r="AH20">
            <v>72</v>
          </cell>
          <cell r="AI20">
            <v>0.44303350181147227</v>
          </cell>
        </row>
        <row r="21">
          <cell r="A21" t="str">
            <v>China</v>
          </cell>
          <cell r="B21">
            <v>25</v>
          </cell>
          <cell r="C21">
            <v>0.53293313626626515</v>
          </cell>
          <cell r="D21">
            <v>20</v>
          </cell>
          <cell r="E21">
            <v>0.54020721469495558</v>
          </cell>
          <cell r="F21">
            <v>25</v>
          </cell>
          <cell r="G21">
            <v>0.53191591914730485</v>
          </cell>
          <cell r="H21">
            <v>21</v>
          </cell>
          <cell r="I21">
            <v>0.50327588559729375</v>
          </cell>
          <cell r="J21">
            <v>10</v>
          </cell>
          <cell r="K21">
            <v>0.57572878497300206</v>
          </cell>
          <cell r="L21">
            <v>3</v>
          </cell>
          <cell r="M21">
            <v>0.60906322509270117</v>
          </cell>
          <cell r="N21">
            <v>49</v>
          </cell>
          <cell r="O21">
            <v>0.50645604693033175</v>
          </cell>
          <cell r="P21">
            <v>73</v>
          </cell>
          <cell r="Q21">
            <v>0.42153333138819982</v>
          </cell>
          <cell r="R21">
            <v>66</v>
          </cell>
          <cell r="S21">
            <v>0.40525168440867926</v>
          </cell>
          <cell r="T21">
            <v>26</v>
          </cell>
          <cell r="U21">
            <v>0.63227349836685143</v>
          </cell>
          <cell r="V21">
            <v>22</v>
          </cell>
          <cell r="W21">
            <v>0.49791093363977745</v>
          </cell>
          <cell r="X21">
            <v>17</v>
          </cell>
          <cell r="Y21">
            <v>0.52365813596407129</v>
          </cell>
          <cell r="Z21">
            <v>21</v>
          </cell>
          <cell r="AA21">
            <v>0.6245225856327723</v>
          </cell>
          <cell r="AB21">
            <v>57</v>
          </cell>
          <cell r="AC21">
            <v>0.3832645399445434</v>
          </cell>
          <cell r="AD21">
            <v>13</v>
          </cell>
          <cell r="AE21">
            <v>0.58424390444443963</v>
          </cell>
          <cell r="AF21">
            <v>16</v>
          </cell>
          <cell r="AG21">
            <v>0.54758989068325969</v>
          </cell>
          <cell r="AH21">
            <v>28</v>
          </cell>
          <cell r="AI21">
            <v>0.61663420999281793</v>
          </cell>
        </row>
        <row r="22">
          <cell r="A22" t="str">
            <v>Colombia</v>
          </cell>
          <cell r="B22">
            <v>23</v>
          </cell>
          <cell r="C22">
            <v>0.53595224766326199</v>
          </cell>
          <cell r="D22">
            <v>23</v>
          </cell>
          <cell r="E22">
            <v>0.52824551250233198</v>
          </cell>
          <cell r="F22">
            <v>19</v>
          </cell>
          <cell r="G22">
            <v>0.54044255755777748</v>
          </cell>
          <cell r="H22">
            <v>15</v>
          </cell>
          <cell r="I22">
            <v>0.51948538348911844</v>
          </cell>
          <cell r="J22">
            <v>42</v>
          </cell>
          <cell r="K22">
            <v>0.44482981374012642</v>
          </cell>
          <cell r="L22">
            <v>17</v>
          </cell>
          <cell r="M22">
            <v>0.54119635423223733</v>
          </cell>
          <cell r="N22">
            <v>39</v>
          </cell>
          <cell r="O22">
            <v>0.53697447883705374</v>
          </cell>
          <cell r="P22">
            <v>10</v>
          </cell>
          <cell r="Q22">
            <v>0.61167621339525202</v>
          </cell>
          <cell r="R22">
            <v>24</v>
          </cell>
          <cell r="S22">
            <v>0.53095604304335486</v>
          </cell>
          <cell r="T22">
            <v>36</v>
          </cell>
          <cell r="U22">
            <v>0.61866888136093146</v>
          </cell>
          <cell r="V22">
            <v>37</v>
          </cell>
          <cell r="W22">
            <v>0.45669534437925807</v>
          </cell>
          <cell r="X22">
            <v>20</v>
          </cell>
          <cell r="Y22">
            <v>0.50651169567917753</v>
          </cell>
          <cell r="Z22">
            <v>35</v>
          </cell>
          <cell r="AA22">
            <v>0.57606140430196717</v>
          </cell>
          <cell r="AB22">
            <v>12</v>
          </cell>
          <cell r="AC22">
            <v>0.49213387859602964</v>
          </cell>
          <cell r="AD22">
            <v>34</v>
          </cell>
          <cell r="AE22">
            <v>0.53120588619352338</v>
          </cell>
          <cell r="AF22">
            <v>39</v>
          </cell>
          <cell r="AG22">
            <v>0.49039789484673474</v>
          </cell>
          <cell r="AH22">
            <v>20</v>
          </cell>
          <cell r="AI22">
            <v>0.63007133101676038</v>
          </cell>
        </row>
        <row r="23">
          <cell r="A23" t="str">
            <v>Congo, Dem. Rep.</v>
          </cell>
          <cell r="B23">
            <v>89</v>
          </cell>
          <cell r="C23">
            <v>0.28543507577895938</v>
          </cell>
          <cell r="D23">
            <v>89</v>
          </cell>
          <cell r="E23">
            <v>0.25884090590703707</v>
          </cell>
          <cell r="F23">
            <v>88</v>
          </cell>
          <cell r="G23">
            <v>0.30172741331190234</v>
          </cell>
          <cell r="H23">
            <v>60</v>
          </cell>
          <cell r="I23">
            <v>0.25046176523124997</v>
          </cell>
          <cell r="J23">
            <v>89</v>
          </cell>
          <cell r="K23">
            <v>0.15316476892138681</v>
          </cell>
          <cell r="L23">
            <v>85</v>
          </cell>
          <cell r="M23">
            <v>0.39036717497553775</v>
          </cell>
          <cell r="N23">
            <v>82</v>
          </cell>
          <cell r="O23">
            <v>0.26599557559617965</v>
          </cell>
          <cell r="P23">
            <v>35</v>
          </cell>
          <cell r="Q23">
            <v>0.53696103561871533</v>
          </cell>
          <cell r="R23">
            <v>88</v>
          </cell>
          <cell r="S23">
            <v>0.22266200835901226</v>
          </cell>
          <cell r="T23">
            <v>76</v>
          </cell>
          <cell r="U23">
            <v>0.48328150641373213</v>
          </cell>
          <cell r="V23">
            <v>87</v>
          </cell>
          <cell r="W23">
            <v>0.2019350728882944</v>
          </cell>
          <cell r="X23">
            <v>88</v>
          </cell>
          <cell r="Y23">
            <v>8.0476093061538245E-2</v>
          </cell>
          <cell r="Z23">
            <v>89</v>
          </cell>
          <cell r="AA23">
            <v>0.23407244617623785</v>
          </cell>
          <cell r="AB23">
            <v>87</v>
          </cell>
          <cell r="AC23">
            <v>0.25838014714650231</v>
          </cell>
          <cell r="AD23">
            <v>86</v>
          </cell>
          <cell r="AE23">
            <v>0.26578847099066577</v>
          </cell>
          <cell r="AF23">
            <v>89</v>
          </cell>
          <cell r="AG23">
            <v>0.305227606943408</v>
          </cell>
          <cell r="AH23">
            <v>86</v>
          </cell>
          <cell r="AI23">
            <v>0.33293434224960894</v>
          </cell>
        </row>
        <row r="24">
          <cell r="A24" t="str">
            <v>Costa Rica</v>
          </cell>
          <cell r="B24">
            <v>4</v>
          </cell>
          <cell r="C24">
            <v>0.621181986111637</v>
          </cell>
          <cell r="D24">
            <v>3</v>
          </cell>
          <cell r="E24">
            <v>0.62280311133236521</v>
          </cell>
          <cell r="F24">
            <v>4</v>
          </cell>
          <cell r="G24">
            <v>0.63143041025533486</v>
          </cell>
          <cell r="H24">
            <v>5</v>
          </cell>
          <cell r="I24">
            <v>0.5903414564563767</v>
          </cell>
          <cell r="J24">
            <v>14</v>
          </cell>
          <cell r="K24">
            <v>0.55077686251068692</v>
          </cell>
          <cell r="L24">
            <v>8</v>
          </cell>
          <cell r="M24">
            <v>0.55884025997642639</v>
          </cell>
          <cell r="N24">
            <v>6</v>
          </cell>
          <cell r="O24">
            <v>0.66131678992070031</v>
          </cell>
          <cell r="P24">
            <v>3</v>
          </cell>
          <cell r="Q24">
            <v>0.6533501987239112</v>
          </cell>
          <cell r="R24">
            <v>3</v>
          </cell>
          <cell r="S24">
            <v>0.73441599748752839</v>
          </cell>
          <cell r="T24">
            <v>10</v>
          </cell>
          <cell r="U24">
            <v>0.67204231214929544</v>
          </cell>
          <cell r="V24">
            <v>20</v>
          </cell>
          <cell r="W24">
            <v>0.50949151176318574</v>
          </cell>
          <cell r="X24">
            <v>14</v>
          </cell>
          <cell r="Y24">
            <v>0.54205699562916709</v>
          </cell>
          <cell r="Z24">
            <v>6</v>
          </cell>
          <cell r="AA24">
            <v>0.7083469468438317</v>
          </cell>
          <cell r="AB24">
            <v>4</v>
          </cell>
          <cell r="AC24">
            <v>0.53958110378021595</v>
          </cell>
          <cell r="AD24">
            <v>5</v>
          </cell>
          <cell r="AE24">
            <v>0.6766875018293671</v>
          </cell>
          <cell r="AF24">
            <v>9</v>
          </cell>
          <cell r="AG24">
            <v>0.57272750491263069</v>
          </cell>
          <cell r="AH24">
            <v>4</v>
          </cell>
          <cell r="AI24">
            <v>0.69573183392433458</v>
          </cell>
        </row>
        <row r="25">
          <cell r="A25" t="str">
            <v>Croatia</v>
          </cell>
          <cell r="B25">
            <v>19</v>
          </cell>
          <cell r="C25">
            <v>0.54572715698635077</v>
          </cell>
          <cell r="D25">
            <v>17</v>
          </cell>
          <cell r="E25">
            <v>0.55158728458664608</v>
          </cell>
          <cell r="F25">
            <v>15</v>
          </cell>
          <cell r="G25">
            <v>0.55365623766053262</v>
          </cell>
          <cell r="H25">
            <v>9</v>
          </cell>
          <cell r="I25">
            <v>0.55978154392251978</v>
          </cell>
          <cell r="J25">
            <v>82</v>
          </cell>
          <cell r="K25">
            <v>0.26823351801470718</v>
          </cell>
          <cell r="L25">
            <v>45</v>
          </cell>
          <cell r="M25">
            <v>0.4884927307425263</v>
          </cell>
          <cell r="N25">
            <v>20</v>
          </cell>
          <cell r="O25">
            <v>0.60883427438930682</v>
          </cell>
          <cell r="P25">
            <v>4</v>
          </cell>
          <cell r="Q25">
            <v>0.65247522655430068</v>
          </cell>
          <cell r="R25">
            <v>14</v>
          </cell>
          <cell r="S25">
            <v>0.59826023228787839</v>
          </cell>
          <cell r="T25">
            <v>33</v>
          </cell>
          <cell r="U25">
            <v>0.62236947934359987</v>
          </cell>
          <cell r="V25">
            <v>15</v>
          </cell>
          <cell r="W25">
            <v>0.52027278534125698</v>
          </cell>
          <cell r="X25">
            <v>39</v>
          </cell>
          <cell r="Y25">
            <v>0.4304636341637782</v>
          </cell>
          <cell r="Z25">
            <v>2</v>
          </cell>
          <cell r="AA25">
            <v>0.72214253203980272</v>
          </cell>
          <cell r="AB25">
            <v>18</v>
          </cell>
          <cell r="AC25">
            <v>0.47409450647908025</v>
          </cell>
          <cell r="AD25">
            <v>9</v>
          </cell>
          <cell r="AE25">
            <v>0.62112515113399391</v>
          </cell>
          <cell r="AF25">
            <v>20</v>
          </cell>
          <cell r="AG25">
            <v>0.53808179366175279</v>
          </cell>
          <cell r="AH25">
            <v>22</v>
          </cell>
          <cell r="AI25">
            <v>0.62889033814247075</v>
          </cell>
        </row>
        <row r="26">
          <cell r="A26" t="str">
            <v>Dominican Republic</v>
          </cell>
          <cell r="B26">
            <v>41</v>
          </cell>
          <cell r="C26">
            <v>0.49366367380936427</v>
          </cell>
          <cell r="D26">
            <v>44</v>
          </cell>
          <cell r="E26">
            <v>0.48480735330265723</v>
          </cell>
          <cell r="F26">
            <v>39</v>
          </cell>
          <cell r="G26">
            <v>0.50330385032291458</v>
          </cell>
          <cell r="H26" t="str">
            <v>-</v>
          </cell>
          <cell r="I26" t="str">
            <v>-</v>
          </cell>
          <cell r="J26">
            <v>47</v>
          </cell>
          <cell r="K26">
            <v>0.43187136099254891</v>
          </cell>
          <cell r="L26">
            <v>36</v>
          </cell>
          <cell r="M26">
            <v>0.50286094027063344</v>
          </cell>
          <cell r="N26">
            <v>48</v>
          </cell>
          <cell r="O26">
            <v>0.51192655514640184</v>
          </cell>
          <cell r="P26">
            <v>25</v>
          </cell>
          <cell r="Q26">
            <v>0.55191636441430925</v>
          </cell>
          <cell r="R26">
            <v>25</v>
          </cell>
          <cell r="S26">
            <v>0.52994917535449881</v>
          </cell>
          <cell r="T26">
            <v>56</v>
          </cell>
          <cell r="U26">
            <v>0.55871473858282394</v>
          </cell>
          <cell r="V26">
            <v>48</v>
          </cell>
          <cell r="W26">
            <v>0.41719356399812196</v>
          </cell>
          <cell r="X26">
            <v>44</v>
          </cell>
          <cell r="Y26">
            <v>0.39638466291260638</v>
          </cell>
          <cell r="Z26">
            <v>42</v>
          </cell>
          <cell r="AA26">
            <v>0.54215570261233437</v>
          </cell>
          <cell r="AB26">
            <v>37</v>
          </cell>
          <cell r="AC26">
            <v>0.43322263977893921</v>
          </cell>
          <cell r="AD26">
            <v>50</v>
          </cell>
          <cell r="AE26">
            <v>0.46340892841458436</v>
          </cell>
          <cell r="AF26">
            <v>44</v>
          </cell>
          <cell r="AG26">
            <v>0.48332774761216435</v>
          </cell>
          <cell r="AH26">
            <v>39</v>
          </cell>
          <cell r="AI26">
            <v>0.59469537943176931</v>
          </cell>
        </row>
        <row r="27">
          <cell r="A27" t="str">
            <v>Ecuador</v>
          </cell>
          <cell r="B27">
            <v>33</v>
          </cell>
          <cell r="C27">
            <v>0.51537302384473438</v>
          </cell>
          <cell r="D27">
            <v>28</v>
          </cell>
          <cell r="E27">
            <v>0.51590627753107676</v>
          </cell>
          <cell r="F27">
            <v>18</v>
          </cell>
          <cell r="G27">
            <v>0.54080932239819102</v>
          </cell>
          <cell r="H27">
            <v>35</v>
          </cell>
          <cell r="I27">
            <v>0.45528941594429201</v>
          </cell>
          <cell r="J27">
            <v>46</v>
          </cell>
          <cell r="K27">
            <v>0.43222562397552633</v>
          </cell>
          <cell r="L27">
            <v>47</v>
          </cell>
          <cell r="M27">
            <v>0.47654145109555784</v>
          </cell>
          <cell r="N27">
            <v>29</v>
          </cell>
          <cell r="O27">
            <v>0.55907636124213522</v>
          </cell>
          <cell r="P27">
            <v>12</v>
          </cell>
          <cell r="Q27">
            <v>0.60162128847970153</v>
          </cell>
          <cell r="R27">
            <v>31</v>
          </cell>
          <cell r="S27">
            <v>0.50277884324218092</v>
          </cell>
          <cell r="T27">
            <v>38</v>
          </cell>
          <cell r="U27">
            <v>0.61546736737917884</v>
          </cell>
          <cell r="V27">
            <v>45</v>
          </cell>
          <cell r="W27">
            <v>0.4235705934526458</v>
          </cell>
          <cell r="X27">
            <v>33</v>
          </cell>
          <cell r="Y27">
            <v>0.45277326162807086</v>
          </cell>
          <cell r="Z27">
            <v>36</v>
          </cell>
          <cell r="AA27">
            <v>0.5743024241076129</v>
          </cell>
          <cell r="AB27">
            <v>31</v>
          </cell>
          <cell r="AC27">
            <v>0.44163724709806274</v>
          </cell>
          <cell r="AD27">
            <v>42</v>
          </cell>
          <cell r="AE27">
            <v>0.50616916059225581</v>
          </cell>
          <cell r="AF27">
            <v>41</v>
          </cell>
          <cell r="AG27">
            <v>0.48725028045026303</v>
          </cell>
          <cell r="AH27">
            <v>24</v>
          </cell>
          <cell r="AI27">
            <v>0.62643540723835622</v>
          </cell>
        </row>
        <row r="28">
          <cell r="A28" t="str">
            <v>Egypt, Arab Rep.</v>
          </cell>
          <cell r="B28">
            <v>58</v>
          </cell>
          <cell r="C28">
            <v>0.45613319455330564</v>
          </cell>
          <cell r="D28">
            <v>64</v>
          </cell>
          <cell r="E28">
            <v>0.43154205602715823</v>
          </cell>
          <cell r="F28">
            <v>60</v>
          </cell>
          <cell r="G28">
            <v>0.44986576418302637</v>
          </cell>
          <cell r="H28">
            <v>41</v>
          </cell>
          <cell r="I28">
            <v>0.43298730287465476</v>
          </cell>
          <cell r="J28">
            <v>45</v>
          </cell>
          <cell r="K28">
            <v>0.43878048401288428</v>
          </cell>
          <cell r="L28">
            <v>66</v>
          </cell>
          <cell r="M28">
            <v>0.42765650531134258</v>
          </cell>
          <cell r="N28">
            <v>62</v>
          </cell>
          <cell r="O28">
            <v>0.43595342829383421</v>
          </cell>
          <cell r="P28">
            <v>71</v>
          </cell>
          <cell r="Q28">
            <v>0.43663004663427157</v>
          </cell>
          <cell r="R28">
            <v>84</v>
          </cell>
          <cell r="S28">
            <v>0.31559550072002557</v>
          </cell>
          <cell r="T28">
            <v>37</v>
          </cell>
          <cell r="U28">
            <v>0.61823368982243387</v>
          </cell>
          <cell r="V28">
            <v>27</v>
          </cell>
          <cell r="W28">
            <v>0.48835322512134116</v>
          </cell>
          <cell r="X28">
            <v>57</v>
          </cell>
          <cell r="Y28">
            <v>0.33679089165580967</v>
          </cell>
          <cell r="Z28">
            <v>25</v>
          </cell>
          <cell r="AA28">
            <v>0.60720497940780838</v>
          </cell>
          <cell r="AB28">
            <v>71</v>
          </cell>
          <cell r="AC28">
            <v>0.33718155362643198</v>
          </cell>
          <cell r="AD28">
            <v>65</v>
          </cell>
          <cell r="AE28">
            <v>0.42435850118239826</v>
          </cell>
          <cell r="AF28">
            <v>46</v>
          </cell>
          <cell r="AG28">
            <v>0.47701815736405145</v>
          </cell>
          <cell r="AH28">
            <v>41</v>
          </cell>
          <cell r="AI28">
            <v>0.58597456604034115</v>
          </cell>
        </row>
        <row r="29">
          <cell r="A29" t="str">
            <v>El Salvador</v>
          </cell>
          <cell r="B29">
            <v>49</v>
          </cell>
          <cell r="C29">
            <v>0.48053460144928661</v>
          </cell>
          <cell r="D29">
            <v>42</v>
          </cell>
          <cell r="E29">
            <v>0.49194288812016129</v>
          </cell>
          <cell r="F29">
            <v>35</v>
          </cell>
          <cell r="G29">
            <v>0.51056392124250749</v>
          </cell>
          <cell r="H29">
            <v>24</v>
          </cell>
          <cell r="I29">
            <v>0.49472543310163086</v>
          </cell>
          <cell r="J29">
            <v>34</v>
          </cell>
          <cell r="K29">
            <v>0.47386778535666374</v>
          </cell>
          <cell r="L29">
            <v>26</v>
          </cell>
          <cell r="M29">
            <v>0.52293513510355427</v>
          </cell>
          <cell r="N29">
            <v>54</v>
          </cell>
          <cell r="O29">
            <v>0.49198773178130106</v>
          </cell>
          <cell r="P29">
            <v>48</v>
          </cell>
          <cell r="Q29">
            <v>0.50816772460220538</v>
          </cell>
          <cell r="R29">
            <v>46</v>
          </cell>
          <cell r="S29">
            <v>0.45953916877333256</v>
          </cell>
          <cell r="T29">
            <v>40</v>
          </cell>
          <cell r="U29">
            <v>0.6116049419698748</v>
          </cell>
          <cell r="V29">
            <v>53</v>
          </cell>
          <cell r="W29">
            <v>0.38713034056577611</v>
          </cell>
          <cell r="X29">
            <v>51</v>
          </cell>
          <cell r="Y29">
            <v>0.35571801704686201</v>
          </cell>
          <cell r="Z29">
            <v>50</v>
          </cell>
          <cell r="AA29">
            <v>0.51386056784400991</v>
          </cell>
          <cell r="AB29">
            <v>38</v>
          </cell>
          <cell r="AC29">
            <v>0.43035208466326291</v>
          </cell>
          <cell r="AD29">
            <v>48</v>
          </cell>
          <cell r="AE29">
            <v>0.46853033463735233</v>
          </cell>
          <cell r="AF29">
            <v>48</v>
          </cell>
          <cell r="AG29">
            <v>0.46269405609997072</v>
          </cell>
          <cell r="AH29">
            <v>50</v>
          </cell>
          <cell r="AI29">
            <v>0.56056193039656066</v>
          </cell>
        </row>
        <row r="30">
          <cell r="A30" t="str">
            <v>Ethiopia</v>
          </cell>
          <cell r="B30">
            <v>77</v>
          </cell>
          <cell r="C30">
            <v>0.36494894305487147</v>
          </cell>
          <cell r="D30">
            <v>78</v>
          </cell>
          <cell r="E30">
            <v>0.36568118695978152</v>
          </cell>
          <cell r="F30">
            <v>75</v>
          </cell>
          <cell r="G30">
            <v>0.41396843404841693</v>
          </cell>
          <cell r="H30">
            <v>49</v>
          </cell>
          <cell r="I30">
            <v>0.41098181478178469</v>
          </cell>
          <cell r="J30">
            <v>71</v>
          </cell>
          <cell r="K30">
            <v>0.33561100459642301</v>
          </cell>
          <cell r="L30">
            <v>41</v>
          </cell>
          <cell r="M30">
            <v>0.49900997164549032</v>
          </cell>
          <cell r="N30">
            <v>75</v>
          </cell>
          <cell r="O30">
            <v>0.31758844326495766</v>
          </cell>
          <cell r="P30">
            <v>59</v>
          </cell>
          <cell r="Q30">
            <v>0.48286993340928119</v>
          </cell>
          <cell r="R30">
            <v>83</v>
          </cell>
          <cell r="S30">
            <v>0.32719430246253789</v>
          </cell>
          <cell r="T30">
            <v>63</v>
          </cell>
          <cell r="U30">
            <v>0.5298366557773212</v>
          </cell>
          <cell r="V30">
            <v>86</v>
          </cell>
          <cell r="W30">
            <v>0.20417664603876168</v>
          </cell>
          <cell r="X30">
            <v>77</v>
          </cell>
          <cell r="Y30">
            <v>0.2066070983944667</v>
          </cell>
          <cell r="Z30">
            <v>69</v>
          </cell>
          <cell r="AA30">
            <v>0.3816464319046039</v>
          </cell>
          <cell r="AB30">
            <v>76</v>
          </cell>
          <cell r="AC30">
            <v>0.30970539040795597</v>
          </cell>
          <cell r="AD30">
            <v>77</v>
          </cell>
          <cell r="AE30">
            <v>0.36962868749856992</v>
          </cell>
          <cell r="AF30">
            <v>75</v>
          </cell>
          <cell r="AG30">
            <v>0.37406542708166285</v>
          </cell>
          <cell r="AH30">
            <v>75</v>
          </cell>
          <cell r="AI30">
            <v>0.40639626723129729</v>
          </cell>
        </row>
        <row r="31">
          <cell r="A31" t="str">
            <v>Georgia</v>
          </cell>
          <cell r="B31">
            <v>34</v>
          </cell>
          <cell r="C31">
            <v>0.51324487199167146</v>
          </cell>
          <cell r="D31">
            <v>25</v>
          </cell>
          <cell r="E31">
            <v>0.51816275955529145</v>
          </cell>
          <cell r="F31">
            <v>13</v>
          </cell>
          <cell r="G31">
            <v>0.56054549094630501</v>
          </cell>
          <cell r="H31">
            <v>10</v>
          </cell>
          <cell r="I31">
            <v>0.55433765020257419</v>
          </cell>
          <cell r="J31">
            <v>84</v>
          </cell>
          <cell r="K31">
            <v>0.25337203000376224</v>
          </cell>
          <cell r="L31">
            <v>25</v>
          </cell>
          <cell r="M31">
            <v>0.52449637910049351</v>
          </cell>
          <cell r="N31">
            <v>31</v>
          </cell>
          <cell r="O31">
            <v>0.55391369080458941</v>
          </cell>
          <cell r="P31">
            <v>41</v>
          </cell>
          <cell r="Q31">
            <v>0.5241411703062554</v>
          </cell>
          <cell r="R31">
            <v>23</v>
          </cell>
          <cell r="S31">
            <v>0.53742850064339442</v>
          </cell>
          <cell r="T31">
            <v>44</v>
          </cell>
          <cell r="U31">
            <v>0.59676843261316648</v>
          </cell>
          <cell r="V31">
            <v>10</v>
          </cell>
          <cell r="W31">
            <v>0.53473514384989407</v>
          </cell>
          <cell r="X31">
            <v>28</v>
          </cell>
          <cell r="Y31">
            <v>0.46984637123105472</v>
          </cell>
          <cell r="Z31">
            <v>22</v>
          </cell>
          <cell r="AA31">
            <v>0.62450212937243277</v>
          </cell>
          <cell r="AB31">
            <v>29</v>
          </cell>
          <cell r="AC31">
            <v>0.44290935600495995</v>
          </cell>
          <cell r="AD31">
            <v>27</v>
          </cell>
          <cell r="AE31">
            <v>0.54888585835079495</v>
          </cell>
          <cell r="AF31">
            <v>23</v>
          </cell>
          <cell r="AG31">
            <v>0.53106504310110925</v>
          </cell>
          <cell r="AH31">
            <v>36</v>
          </cell>
          <cell r="AI31">
            <v>0.60165185911645791</v>
          </cell>
        </row>
        <row r="32">
          <cell r="A32" t="str">
            <v>Ghana</v>
          </cell>
          <cell r="B32">
            <v>51</v>
          </cell>
          <cell r="C32">
            <v>0.47380366848807409</v>
          </cell>
          <cell r="D32">
            <v>52</v>
          </cell>
          <cell r="E32">
            <v>0.47531204292513923</v>
          </cell>
          <cell r="F32">
            <v>41</v>
          </cell>
          <cell r="G32">
            <v>0.50214051994187348</v>
          </cell>
          <cell r="H32">
            <v>32</v>
          </cell>
          <cell r="I32">
            <v>0.46944910097935683</v>
          </cell>
          <cell r="J32">
            <v>26</v>
          </cell>
          <cell r="K32">
            <v>0.49520523017276979</v>
          </cell>
          <cell r="L32">
            <v>57</v>
          </cell>
          <cell r="M32">
            <v>0.45693934044353091</v>
          </cell>
          <cell r="N32">
            <v>52</v>
          </cell>
          <cell r="O32">
            <v>0.49535742438432107</v>
          </cell>
          <cell r="P32">
            <v>22</v>
          </cell>
          <cell r="Q32">
            <v>0.56512104807291252</v>
          </cell>
          <cell r="R32">
            <v>20</v>
          </cell>
          <cell r="S32">
            <v>0.54688010919682128</v>
          </cell>
          <cell r="T32">
            <v>62</v>
          </cell>
          <cell r="U32">
            <v>0.53234190958970418</v>
          </cell>
          <cell r="V32">
            <v>59</v>
          </cell>
          <cell r="W32">
            <v>0.36415569160552053</v>
          </cell>
          <cell r="X32">
            <v>56</v>
          </cell>
          <cell r="Y32">
            <v>0.34113178074541883</v>
          </cell>
          <cell r="Z32">
            <v>61</v>
          </cell>
          <cell r="AA32">
            <v>0.46710048218166789</v>
          </cell>
          <cell r="AB32">
            <v>45</v>
          </cell>
          <cell r="AC32">
            <v>0.41188500242376674</v>
          </cell>
          <cell r="AD32">
            <v>40</v>
          </cell>
          <cell r="AE32">
            <v>0.51100687779744147</v>
          </cell>
          <cell r="AF32">
            <v>56</v>
          </cell>
          <cell r="AG32">
            <v>0.44243904178955823</v>
          </cell>
          <cell r="AH32">
            <v>57</v>
          </cell>
          <cell r="AI32">
            <v>0.52988375194153003</v>
          </cell>
        </row>
        <row r="33">
          <cell r="A33" t="str">
            <v>Guatemala</v>
          </cell>
          <cell r="B33">
            <v>57</v>
          </cell>
          <cell r="C33">
            <v>0.45665089518462421</v>
          </cell>
          <cell r="D33">
            <v>58</v>
          </cell>
          <cell r="E33">
            <v>0.44921876513000936</v>
          </cell>
          <cell r="F33">
            <v>61</v>
          </cell>
          <cell r="G33">
            <v>0.44950869240893265</v>
          </cell>
          <cell r="H33">
            <v>34</v>
          </cell>
          <cell r="I33">
            <v>0.45541336422877332</v>
          </cell>
          <cell r="J33">
            <v>38</v>
          </cell>
          <cell r="K33">
            <v>0.46681992506541092</v>
          </cell>
          <cell r="L33">
            <v>54</v>
          </cell>
          <cell r="M33">
            <v>0.4660784349566896</v>
          </cell>
          <cell r="N33">
            <v>67</v>
          </cell>
          <cell r="O33">
            <v>0.38085125538718267</v>
          </cell>
          <cell r="P33">
            <v>39</v>
          </cell>
          <cell r="Q33">
            <v>0.53270313543549253</v>
          </cell>
          <cell r="R33">
            <v>51</v>
          </cell>
          <cell r="S33">
            <v>0.44444455880695943</v>
          </cell>
          <cell r="T33">
            <v>53</v>
          </cell>
          <cell r="U33">
            <v>0.57349739254454168</v>
          </cell>
          <cell r="V33">
            <v>54</v>
          </cell>
          <cell r="W33">
            <v>0.38505181230986357</v>
          </cell>
          <cell r="X33">
            <v>54</v>
          </cell>
          <cell r="Y33">
            <v>0.35123687215583044</v>
          </cell>
          <cell r="Z33">
            <v>51</v>
          </cell>
          <cell r="AA33">
            <v>0.50917466999964622</v>
          </cell>
          <cell r="AB33">
            <v>65</v>
          </cell>
          <cell r="AC33">
            <v>0.36258095731390871</v>
          </cell>
          <cell r="AD33">
            <v>54</v>
          </cell>
          <cell r="AE33">
            <v>0.44990920851559046</v>
          </cell>
          <cell r="AF33">
            <v>60</v>
          </cell>
          <cell r="AG33">
            <v>0.43156832363222836</v>
          </cell>
          <cell r="AH33">
            <v>43</v>
          </cell>
          <cell r="AI33">
            <v>0.58254509127676912</v>
          </cell>
        </row>
        <row r="34">
          <cell r="A34" t="str">
            <v>Guinea</v>
          </cell>
          <cell r="B34">
            <v>87</v>
          </cell>
          <cell r="C34">
            <v>0.30049322504945902</v>
          </cell>
          <cell r="D34">
            <v>87</v>
          </cell>
          <cell r="E34">
            <v>0.28080487927393338</v>
          </cell>
          <cell r="F34">
            <v>86</v>
          </cell>
          <cell r="G34">
            <v>0.3396920131538877</v>
          </cell>
          <cell r="H34" t="str">
            <v>-</v>
          </cell>
          <cell r="I34" t="str">
            <v>-</v>
          </cell>
          <cell r="J34">
            <v>79</v>
          </cell>
          <cell r="K34">
            <v>0.29166140783929401</v>
          </cell>
          <cell r="L34">
            <v>77</v>
          </cell>
          <cell r="M34">
            <v>0.40896657420429849</v>
          </cell>
          <cell r="N34">
            <v>89</v>
          </cell>
          <cell r="O34">
            <v>0.17992477243766847</v>
          </cell>
          <cell r="P34">
            <v>38</v>
          </cell>
          <cell r="Q34">
            <v>0.53307917421340156</v>
          </cell>
          <cell r="R34">
            <v>86</v>
          </cell>
          <cell r="S34">
            <v>0.2881779942005156</v>
          </cell>
          <cell r="T34">
            <v>81</v>
          </cell>
          <cell r="U34">
            <v>0.4519177794514091</v>
          </cell>
          <cell r="V34">
            <v>85</v>
          </cell>
          <cell r="W34">
            <v>0.21884294361283402</v>
          </cell>
          <cell r="X34">
            <v>89</v>
          </cell>
          <cell r="Y34">
            <v>7.9901726765421718E-2</v>
          </cell>
          <cell r="Z34">
            <v>88</v>
          </cell>
          <cell r="AA34">
            <v>0.25196665272028851</v>
          </cell>
          <cell r="AB34">
            <v>84</v>
          </cell>
          <cell r="AC34">
            <v>0.27591520752534088</v>
          </cell>
          <cell r="AD34">
            <v>88</v>
          </cell>
          <cell r="AE34">
            <v>0.240698932101445</v>
          </cell>
          <cell r="AF34">
            <v>79</v>
          </cell>
          <cell r="AG34">
            <v>0.35373425251390511</v>
          </cell>
          <cell r="AH34">
            <v>87</v>
          </cell>
          <cell r="AI34">
            <v>0.33162450805714516</v>
          </cell>
        </row>
        <row r="35">
          <cell r="A35" t="str">
            <v>Honduras</v>
          </cell>
          <cell r="B35">
            <v>53</v>
          </cell>
          <cell r="C35">
            <v>0.46683447521261606</v>
          </cell>
          <cell r="D35">
            <v>59</v>
          </cell>
          <cell r="E35">
            <v>0.44815532982665701</v>
          </cell>
          <cell r="F35">
            <v>62</v>
          </cell>
          <cell r="G35">
            <v>0.4491307722308685</v>
          </cell>
          <cell r="H35">
            <v>36</v>
          </cell>
          <cell r="I35">
            <v>0.45096655488815945</v>
          </cell>
          <cell r="J35">
            <v>59</v>
          </cell>
          <cell r="K35">
            <v>0.38792318561975259</v>
          </cell>
          <cell r="L35">
            <v>34</v>
          </cell>
          <cell r="M35">
            <v>0.50540901774356917</v>
          </cell>
          <cell r="N35">
            <v>58</v>
          </cell>
          <cell r="O35">
            <v>0.48024019145000962</v>
          </cell>
          <cell r="P35">
            <v>26</v>
          </cell>
          <cell r="Q35">
            <v>0.54964615740359524</v>
          </cell>
          <cell r="R35">
            <v>58</v>
          </cell>
          <cell r="S35">
            <v>0.42684724837941257</v>
          </cell>
          <cell r="T35">
            <v>50</v>
          </cell>
          <cell r="U35">
            <v>0.58891702931669121</v>
          </cell>
          <cell r="V35">
            <v>50</v>
          </cell>
          <cell r="W35">
            <v>0.40410501714944519</v>
          </cell>
          <cell r="X35">
            <v>52</v>
          </cell>
          <cell r="Y35">
            <v>0.35495006856757277</v>
          </cell>
          <cell r="Z35">
            <v>55</v>
          </cell>
          <cell r="AA35">
            <v>0.50347236128349571</v>
          </cell>
          <cell r="AB35">
            <v>47</v>
          </cell>
          <cell r="AC35">
            <v>0.40053873777216809</v>
          </cell>
          <cell r="AD35">
            <v>59</v>
          </cell>
          <cell r="AE35">
            <v>0.43972153446933049</v>
          </cell>
          <cell r="AF35">
            <v>53</v>
          </cell>
          <cell r="AG35">
            <v>0.45459420753407581</v>
          </cell>
          <cell r="AH35">
            <v>47</v>
          </cell>
          <cell r="AI35">
            <v>0.57248342107488948</v>
          </cell>
        </row>
        <row r="36">
          <cell r="A36" t="str">
            <v>India</v>
          </cell>
          <cell r="B36">
            <v>61</v>
          </cell>
          <cell r="C36">
            <v>0.44443808942127039</v>
          </cell>
          <cell r="D36">
            <v>56</v>
          </cell>
          <cell r="E36">
            <v>0.46118380174432994</v>
          </cell>
          <cell r="F36">
            <v>50</v>
          </cell>
          <cell r="G36">
            <v>0.48247824204110445</v>
          </cell>
          <cell r="H36">
            <v>26</v>
          </cell>
          <cell r="I36">
            <v>0.47847262709069338</v>
          </cell>
          <cell r="J36">
            <v>24</v>
          </cell>
          <cell r="K36">
            <v>0.50005919014819977</v>
          </cell>
          <cell r="L36">
            <v>38</v>
          </cell>
          <cell r="M36">
            <v>0.49972585895143679</v>
          </cell>
          <cell r="N36">
            <v>61</v>
          </cell>
          <cell r="O36">
            <v>0.44186110671828005</v>
          </cell>
          <cell r="P36">
            <v>80</v>
          </cell>
          <cell r="Q36">
            <v>0.39371108527927556</v>
          </cell>
          <cell r="R36">
            <v>40</v>
          </cell>
          <cell r="S36">
            <v>0.47968233710564834</v>
          </cell>
          <cell r="T36">
            <v>66</v>
          </cell>
          <cell r="U36">
            <v>0.52343819030453231</v>
          </cell>
          <cell r="V36">
            <v>56</v>
          </cell>
          <cell r="W36">
            <v>0.37736031190355035</v>
          </cell>
          <cell r="X36">
            <v>53</v>
          </cell>
          <cell r="Y36">
            <v>0.35212073913560127</v>
          </cell>
          <cell r="Z36">
            <v>64</v>
          </cell>
          <cell r="AA36">
            <v>0.43198398524490916</v>
          </cell>
          <cell r="AB36">
            <v>70</v>
          </cell>
          <cell r="AC36">
            <v>0.35068690127533414</v>
          </cell>
          <cell r="AD36">
            <v>43</v>
          </cell>
          <cell r="AE36">
            <v>0.50172121960159166</v>
          </cell>
          <cell r="AF36">
            <v>68</v>
          </cell>
          <cell r="AG36">
            <v>0.39610523931277208</v>
          </cell>
          <cell r="AH36">
            <v>58</v>
          </cell>
          <cell r="AI36">
            <v>0.52923899749538372</v>
          </cell>
        </row>
        <row r="37">
          <cell r="A37" t="str">
            <v>Indonesia</v>
          </cell>
          <cell r="B37">
            <v>43</v>
          </cell>
          <cell r="C37">
            <v>0.49211916397727923</v>
          </cell>
          <cell r="D37">
            <v>30</v>
          </cell>
          <cell r="E37">
            <v>0.51518412332236752</v>
          </cell>
          <cell r="F37">
            <v>43</v>
          </cell>
          <cell r="G37">
            <v>0.49769704468870724</v>
          </cell>
          <cell r="H37">
            <v>31</v>
          </cell>
          <cell r="I37">
            <v>0.47271343486543693</v>
          </cell>
          <cell r="J37">
            <v>41</v>
          </cell>
          <cell r="K37">
            <v>0.45705874863368595</v>
          </cell>
          <cell r="L37">
            <v>31</v>
          </cell>
          <cell r="M37">
            <v>0.51052784060871415</v>
          </cell>
          <cell r="N37">
            <v>44</v>
          </cell>
          <cell r="O37">
            <v>0.52035475767486461</v>
          </cell>
          <cell r="P37">
            <v>45</v>
          </cell>
          <cell r="Q37">
            <v>0.5115623956176425</v>
          </cell>
          <cell r="R37">
            <v>26</v>
          </cell>
          <cell r="S37">
            <v>0.52721451868388436</v>
          </cell>
          <cell r="T37">
            <v>69</v>
          </cell>
          <cell r="U37">
            <v>0.51162202506344312</v>
          </cell>
          <cell r="V37">
            <v>51</v>
          </cell>
          <cell r="W37">
            <v>0.39723180499624422</v>
          </cell>
          <cell r="X37">
            <v>40</v>
          </cell>
          <cell r="Y37">
            <v>0.42757386755886306</v>
          </cell>
          <cell r="Z37">
            <v>39</v>
          </cell>
          <cell r="AA37">
            <v>0.56592651695817087</v>
          </cell>
          <cell r="AB37">
            <v>48</v>
          </cell>
          <cell r="AC37">
            <v>0.40044412565708515</v>
          </cell>
          <cell r="AD37">
            <v>33</v>
          </cell>
          <cell r="AE37">
            <v>0.53325582449648212</v>
          </cell>
          <cell r="AF37">
            <v>50</v>
          </cell>
          <cell r="AG37">
            <v>0.45907165710329045</v>
          </cell>
          <cell r="AH37">
            <v>45</v>
          </cell>
          <cell r="AI37">
            <v>0.57570504865225891</v>
          </cell>
        </row>
        <row r="38">
          <cell r="A38" t="str">
            <v>Jamaica</v>
          </cell>
          <cell r="B38">
            <v>47</v>
          </cell>
          <cell r="C38">
            <v>0.48765110976440074</v>
          </cell>
          <cell r="D38">
            <v>46</v>
          </cell>
          <cell r="E38">
            <v>0.48432646892451181</v>
          </cell>
          <cell r="F38">
            <v>49</v>
          </cell>
          <cell r="G38">
            <v>0.49062839596273183</v>
          </cell>
          <cell r="H38" t="str">
            <v>-</v>
          </cell>
          <cell r="I38" t="str">
            <v>-</v>
          </cell>
          <cell r="J38">
            <v>76</v>
          </cell>
          <cell r="K38">
            <v>0.31544837030466588</v>
          </cell>
          <cell r="L38">
            <v>53</v>
          </cell>
          <cell r="M38">
            <v>0.46825072186916428</v>
          </cell>
          <cell r="N38">
            <v>46</v>
          </cell>
          <cell r="O38">
            <v>0.518013442599917</v>
          </cell>
          <cell r="P38">
            <v>43</v>
          </cell>
          <cell r="Q38">
            <v>0.51990881050579041</v>
          </cell>
          <cell r="R38">
            <v>18</v>
          </cell>
          <cell r="S38">
            <v>0.55731267805391549</v>
          </cell>
          <cell r="T38">
            <v>55</v>
          </cell>
          <cell r="U38">
            <v>0.56587708207108267</v>
          </cell>
          <cell r="V38">
            <v>44</v>
          </cell>
          <cell r="W38">
            <v>0.42948133875972705</v>
          </cell>
          <cell r="X38">
            <v>42</v>
          </cell>
          <cell r="Y38">
            <v>0.41078519703175254</v>
          </cell>
          <cell r="Z38">
            <v>28</v>
          </cell>
          <cell r="AA38">
            <v>0.6037823466835911</v>
          </cell>
          <cell r="AB38">
            <v>23</v>
          </cell>
          <cell r="AC38">
            <v>0.452453378084823</v>
          </cell>
          <cell r="AD38">
            <v>38</v>
          </cell>
          <cell r="AE38">
            <v>0.51913339168434169</v>
          </cell>
          <cell r="AF38">
            <v>61</v>
          </cell>
          <cell r="AG38">
            <v>0.43009930799145663</v>
          </cell>
          <cell r="AH38">
            <v>35</v>
          </cell>
          <cell r="AI38">
            <v>0.60356273784348025</v>
          </cell>
        </row>
        <row r="39">
          <cell r="A39" t="str">
            <v>Jordan</v>
          </cell>
          <cell r="B39">
            <v>30</v>
          </cell>
          <cell r="C39">
            <v>0.51910218963487587</v>
          </cell>
          <cell r="D39">
            <v>31</v>
          </cell>
          <cell r="E39">
            <v>0.51343326869224137</v>
          </cell>
          <cell r="F39">
            <v>36</v>
          </cell>
          <cell r="G39">
            <v>0.50916158753200425</v>
          </cell>
          <cell r="H39" t="str">
            <v>-</v>
          </cell>
          <cell r="I39" t="str">
            <v>-</v>
          </cell>
          <cell r="J39">
            <v>39</v>
          </cell>
          <cell r="K39">
            <v>0.46564352450313273</v>
          </cell>
          <cell r="L39">
            <v>79</v>
          </cell>
          <cell r="M39">
            <v>0.40246185520157474</v>
          </cell>
          <cell r="N39">
            <v>14</v>
          </cell>
          <cell r="O39">
            <v>0.61798408004565797</v>
          </cell>
          <cell r="P39">
            <v>81</v>
          </cell>
          <cell r="Q39">
            <v>0.38067345848363243</v>
          </cell>
          <cell r="R39">
            <v>63</v>
          </cell>
          <cell r="S39">
            <v>0.41061089968287928</v>
          </cell>
          <cell r="T39">
            <v>16</v>
          </cell>
          <cell r="U39">
            <v>0.64821352472188043</v>
          </cell>
          <cell r="V39">
            <v>7</v>
          </cell>
          <cell r="W39">
            <v>0.54363438264473385</v>
          </cell>
          <cell r="X39">
            <v>21</v>
          </cell>
          <cell r="Y39">
            <v>0.50284272159601895</v>
          </cell>
          <cell r="Z39">
            <v>8</v>
          </cell>
          <cell r="AA39">
            <v>0.6998552598343728</v>
          </cell>
          <cell r="AB39">
            <v>36</v>
          </cell>
          <cell r="AC39">
            <v>0.4340969242013375</v>
          </cell>
          <cell r="AD39">
            <v>31</v>
          </cell>
          <cell r="AE39">
            <v>0.53581678918667452</v>
          </cell>
          <cell r="AF39">
            <v>43</v>
          </cell>
          <cell r="AG39">
            <v>0.48353006067496351</v>
          </cell>
          <cell r="AH39">
            <v>25</v>
          </cell>
          <cell r="AI39">
            <v>0.62296498447652804</v>
          </cell>
        </row>
        <row r="40">
          <cell r="A40" t="str">
            <v>Kazakhstan</v>
          </cell>
          <cell r="B40">
            <v>21</v>
          </cell>
          <cell r="C40">
            <v>0.54198345985756946</v>
          </cell>
          <cell r="D40">
            <v>29</v>
          </cell>
          <cell r="E40">
            <v>0.51585142766210446</v>
          </cell>
          <cell r="F40">
            <v>20</v>
          </cell>
          <cell r="G40">
            <v>0.54031213768405462</v>
          </cell>
          <cell r="H40">
            <v>17</v>
          </cell>
          <cell r="I40">
            <v>0.5163240595086237</v>
          </cell>
          <cell r="J40">
            <v>22</v>
          </cell>
          <cell r="K40">
            <v>0.52471507351991631</v>
          </cell>
          <cell r="L40">
            <v>15</v>
          </cell>
          <cell r="M40">
            <v>0.54313858869102583</v>
          </cell>
          <cell r="N40">
            <v>19</v>
          </cell>
          <cell r="O40">
            <v>0.6093847235489438</v>
          </cell>
          <cell r="P40">
            <v>82</v>
          </cell>
          <cell r="Q40">
            <v>0.3726534765048094</v>
          </cell>
          <cell r="R40">
            <v>54</v>
          </cell>
          <cell r="S40">
            <v>0.44171757586154181</v>
          </cell>
          <cell r="T40">
            <v>5</v>
          </cell>
          <cell r="U40">
            <v>0.6816444365515314</v>
          </cell>
          <cell r="V40">
            <v>16</v>
          </cell>
          <cell r="W40">
            <v>0.51687500463356784</v>
          </cell>
          <cell r="X40">
            <v>10</v>
          </cell>
          <cell r="Y40">
            <v>0.59349621667505903</v>
          </cell>
          <cell r="Z40">
            <v>30</v>
          </cell>
          <cell r="AA40">
            <v>0.59422604273173052</v>
          </cell>
          <cell r="AB40">
            <v>34</v>
          </cell>
          <cell r="AC40">
            <v>0.43672471115796574</v>
          </cell>
          <cell r="AD40">
            <v>41</v>
          </cell>
          <cell r="AE40">
            <v>0.50982319319920555</v>
          </cell>
          <cell r="AF40">
            <v>8</v>
          </cell>
          <cell r="AG40">
            <v>0.5803748365773751</v>
          </cell>
          <cell r="AH40">
            <v>17</v>
          </cell>
          <cell r="AI40">
            <v>0.64101109849573179</v>
          </cell>
        </row>
        <row r="41">
          <cell r="A41" t="str">
            <v>Kenya</v>
          </cell>
          <cell r="B41">
            <v>65</v>
          </cell>
          <cell r="C41">
            <v>0.41222990687953082</v>
          </cell>
          <cell r="D41">
            <v>68</v>
          </cell>
          <cell r="E41">
            <v>0.41649686580463985</v>
          </cell>
          <cell r="F41">
            <v>58</v>
          </cell>
          <cell r="G41">
            <v>0.4628933587192342</v>
          </cell>
          <cell r="H41">
            <v>42</v>
          </cell>
          <cell r="I41">
            <v>0.42925026942747219</v>
          </cell>
          <cell r="J41">
            <v>65</v>
          </cell>
          <cell r="K41">
            <v>0.37285420092824045</v>
          </cell>
          <cell r="L41">
            <v>78</v>
          </cell>
          <cell r="M41">
            <v>0.40454867692221297</v>
          </cell>
          <cell r="N41">
            <v>45</v>
          </cell>
          <cell r="O41">
            <v>0.5185355433657437</v>
          </cell>
          <cell r="P41">
            <v>47</v>
          </cell>
          <cell r="Q41">
            <v>0.50883880014745453</v>
          </cell>
          <cell r="R41">
            <v>64</v>
          </cell>
          <cell r="S41">
            <v>0.40989195271310619</v>
          </cell>
          <cell r="T41">
            <v>65</v>
          </cell>
          <cell r="U41">
            <v>0.5234800267604538</v>
          </cell>
          <cell r="V41">
            <v>75</v>
          </cell>
          <cell r="W41">
            <v>0.26918184966524661</v>
          </cell>
          <cell r="X41">
            <v>48</v>
          </cell>
          <cell r="Y41">
            <v>0.38297948566508111</v>
          </cell>
          <cell r="Z41">
            <v>76</v>
          </cell>
          <cell r="AA41">
            <v>0.31975862574823866</v>
          </cell>
          <cell r="AB41">
            <v>77</v>
          </cell>
          <cell r="AC41">
            <v>0.30907489306750546</v>
          </cell>
          <cell r="AD41">
            <v>46</v>
          </cell>
          <cell r="AE41">
            <v>0.47361255162947519</v>
          </cell>
          <cell r="AF41">
            <v>64</v>
          </cell>
          <cell r="AG41">
            <v>0.41122927004658677</v>
          </cell>
          <cell r="AH41">
            <v>69</v>
          </cell>
          <cell r="AI41">
            <v>0.45500291277455612</v>
          </cell>
        </row>
        <row r="42">
          <cell r="A42" t="str">
            <v>Korea, Rep.</v>
          </cell>
          <cell r="B42">
            <v>2</v>
          </cell>
          <cell r="C42">
            <v>0.65871396850150155</v>
          </cell>
          <cell r="D42">
            <v>2</v>
          </cell>
          <cell r="E42">
            <v>0.68895156446628214</v>
          </cell>
          <cell r="F42">
            <v>2</v>
          </cell>
          <cell r="G42">
            <v>0.6866167563409008</v>
          </cell>
          <cell r="H42">
            <v>2</v>
          </cell>
          <cell r="I42">
            <v>0.66840386078480452</v>
          </cell>
          <cell r="J42">
            <v>9</v>
          </cell>
          <cell r="K42">
            <v>0.57790666813435632</v>
          </cell>
          <cell r="L42">
            <v>10</v>
          </cell>
          <cell r="M42">
            <v>0.55401859116529961</v>
          </cell>
          <cell r="N42">
            <v>2</v>
          </cell>
          <cell r="O42">
            <v>0.72910589278514437</v>
          </cell>
          <cell r="P42">
            <v>52</v>
          </cell>
          <cell r="Q42">
            <v>0.500463497901521</v>
          </cell>
          <cell r="R42">
            <v>5</v>
          </cell>
          <cell r="S42">
            <v>0.70171893899524029</v>
          </cell>
          <cell r="T42">
            <v>1</v>
          </cell>
          <cell r="U42">
            <v>0.71158170217493366</v>
          </cell>
          <cell r="V42">
            <v>3</v>
          </cell>
          <cell r="W42">
            <v>0.66803333158012246</v>
          </cell>
          <cell r="X42">
            <v>2</v>
          </cell>
          <cell r="Y42">
            <v>0.78445620202193656</v>
          </cell>
          <cell r="Z42">
            <v>7</v>
          </cell>
          <cell r="AA42">
            <v>0.70114089175495975</v>
          </cell>
          <cell r="AB42">
            <v>2</v>
          </cell>
          <cell r="AC42">
            <v>0.55111267840343758</v>
          </cell>
          <cell r="AD42">
            <v>2</v>
          </cell>
          <cell r="AE42">
            <v>0.73750181037170737</v>
          </cell>
          <cell r="AF42">
            <v>3</v>
          </cell>
          <cell r="AG42">
            <v>0.62412944762133593</v>
          </cell>
          <cell r="AH42">
            <v>3</v>
          </cell>
          <cell r="AI42">
            <v>0.72211193760952541</v>
          </cell>
        </row>
        <row r="43">
          <cell r="A43" t="str">
            <v>Kuwait</v>
          </cell>
          <cell r="B43">
            <v>14</v>
          </cell>
          <cell r="C43">
            <v>0.55924335818318294</v>
          </cell>
          <cell r="D43">
            <v>12</v>
          </cell>
          <cell r="E43">
            <v>0.56549432156826396</v>
          </cell>
          <cell r="F43">
            <v>32</v>
          </cell>
          <cell r="G43">
            <v>0.51327620964336462</v>
          </cell>
          <cell r="H43">
            <v>33</v>
          </cell>
          <cell r="I43">
            <v>0.46555927136788516</v>
          </cell>
          <cell r="J43">
            <v>6</v>
          </cell>
          <cell r="K43">
            <v>0.59132766624321664</v>
          </cell>
          <cell r="L43">
            <v>14</v>
          </cell>
          <cell r="M43">
            <v>0.54398807315082487</v>
          </cell>
          <cell r="N43">
            <v>40</v>
          </cell>
          <cell r="O43">
            <v>0.53405668392168593</v>
          </cell>
          <cell r="P43">
            <v>42</v>
          </cell>
          <cell r="Q43">
            <v>0.52017823478562464</v>
          </cell>
          <cell r="R43">
            <v>39</v>
          </cell>
          <cell r="S43">
            <v>0.4797118888000691</v>
          </cell>
          <cell r="T43">
            <v>29</v>
          </cell>
          <cell r="U43">
            <v>0.62670985850312155</v>
          </cell>
          <cell r="V43">
            <v>17</v>
          </cell>
          <cell r="W43">
            <v>0.51597072449077719</v>
          </cell>
          <cell r="X43">
            <v>13</v>
          </cell>
          <cell r="Y43">
            <v>0.54282463889140398</v>
          </cell>
          <cell r="Z43">
            <v>10</v>
          </cell>
          <cell r="AA43">
            <v>0.67842245486192243</v>
          </cell>
          <cell r="AB43">
            <v>52</v>
          </cell>
          <cell r="AC43">
            <v>0.39516955332424991</v>
          </cell>
          <cell r="AD43">
            <v>26</v>
          </cell>
          <cell r="AE43">
            <v>0.54926970619781901</v>
          </cell>
          <cell r="AF43">
            <v>4</v>
          </cell>
          <cell r="AG43">
            <v>0.60448553164440311</v>
          </cell>
          <cell r="AH43">
            <v>6</v>
          </cell>
          <cell r="AI43">
            <v>0.68804864156625967</v>
          </cell>
        </row>
        <row r="44">
          <cell r="A44" t="str">
            <v>Kyrgyz Republic</v>
          </cell>
          <cell r="B44">
            <v>50</v>
          </cell>
          <cell r="C44">
            <v>0.47669018525989426</v>
          </cell>
          <cell r="D44">
            <v>55</v>
          </cell>
          <cell r="E44">
            <v>0.46150159568221316</v>
          </cell>
          <cell r="F44">
            <v>48</v>
          </cell>
          <cell r="G44">
            <v>0.49158384077814127</v>
          </cell>
          <cell r="H44" t="str">
            <v>-</v>
          </cell>
          <cell r="I44" t="str">
            <v>-</v>
          </cell>
          <cell r="J44">
            <v>77</v>
          </cell>
          <cell r="K44">
            <v>0.29458632780160943</v>
          </cell>
          <cell r="L44">
            <v>12</v>
          </cell>
          <cell r="M44">
            <v>0.54965539817255893</v>
          </cell>
          <cell r="N44">
            <v>33</v>
          </cell>
          <cell r="O44">
            <v>0.5525748978215006</v>
          </cell>
          <cell r="P44">
            <v>65</v>
          </cell>
          <cell r="Q44">
            <v>0.45989279011283951</v>
          </cell>
          <cell r="R44">
            <v>59</v>
          </cell>
          <cell r="S44">
            <v>0.41948704702091238</v>
          </cell>
          <cell r="T44">
            <v>12</v>
          </cell>
          <cell r="U44">
            <v>0.6676135009346581</v>
          </cell>
          <cell r="V44">
            <v>29</v>
          </cell>
          <cell r="W44">
            <v>0.48488982966993799</v>
          </cell>
          <cell r="X44">
            <v>50</v>
          </cell>
          <cell r="Y44">
            <v>0.35799495454906077</v>
          </cell>
          <cell r="Z44">
            <v>54</v>
          </cell>
          <cell r="AA44">
            <v>0.50351692125597047</v>
          </cell>
          <cell r="AB44">
            <v>46</v>
          </cell>
          <cell r="AC44">
            <v>0.40698578544116693</v>
          </cell>
          <cell r="AD44">
            <v>55</v>
          </cell>
          <cell r="AE44">
            <v>0.44819709190675683</v>
          </cell>
          <cell r="AF44">
            <v>30</v>
          </cell>
          <cell r="AG44">
            <v>0.51563463094876372</v>
          </cell>
          <cell r="AH44">
            <v>42</v>
          </cell>
          <cell r="AI44">
            <v>0.58531419137369289</v>
          </cell>
        </row>
        <row r="45">
          <cell r="A45" t="str">
            <v>Lao PDR</v>
          </cell>
          <cell r="B45">
            <v>64</v>
          </cell>
          <cell r="C45">
            <v>0.42146623391660221</v>
          </cell>
          <cell r="D45">
            <v>57</v>
          </cell>
          <cell r="E45">
            <v>0.45181306126861348</v>
          </cell>
          <cell r="F45">
            <v>65</v>
          </cell>
          <cell r="G45">
            <v>0.44007897531947388</v>
          </cell>
          <cell r="H45">
            <v>51</v>
          </cell>
          <cell r="I45">
            <v>0.39385603588701196</v>
          </cell>
          <cell r="J45">
            <v>72</v>
          </cell>
          <cell r="K45">
            <v>0.33548005166191364</v>
          </cell>
          <cell r="L45">
            <v>21</v>
          </cell>
          <cell r="M45">
            <v>0.53074368376891723</v>
          </cell>
          <cell r="N45">
            <v>70</v>
          </cell>
          <cell r="O45">
            <v>0.36228427252159207</v>
          </cell>
          <cell r="P45">
            <v>14</v>
          </cell>
          <cell r="Q45">
            <v>0.5842788805391399</v>
          </cell>
          <cell r="R45">
            <v>78</v>
          </cell>
          <cell r="S45">
            <v>0.35963751261962118</v>
          </cell>
          <cell r="T45">
            <v>78</v>
          </cell>
          <cell r="U45">
            <v>0.47052173351323923</v>
          </cell>
          <cell r="V45">
            <v>62</v>
          </cell>
          <cell r="W45">
            <v>0.33689319207737106</v>
          </cell>
          <cell r="X45">
            <v>64</v>
          </cell>
          <cell r="Y45">
            <v>0.28308777723311207</v>
          </cell>
          <cell r="Z45">
            <v>46</v>
          </cell>
          <cell r="AA45">
            <v>0.53026900131451327</v>
          </cell>
          <cell r="AB45">
            <v>67</v>
          </cell>
          <cell r="AC45">
            <v>0.36147320307811959</v>
          </cell>
          <cell r="AD45">
            <v>70</v>
          </cell>
          <cell r="AE45">
            <v>0.38518930519205086</v>
          </cell>
          <cell r="AF45">
            <v>49</v>
          </cell>
          <cell r="AG45">
            <v>0.45962076568596039</v>
          </cell>
          <cell r="AH45">
            <v>67</v>
          </cell>
          <cell r="AI45">
            <v>0.47958166171027788</v>
          </cell>
        </row>
        <row r="46">
          <cell r="A46" t="str">
            <v>Latvia</v>
          </cell>
          <cell r="B46">
            <v>11</v>
          </cell>
          <cell r="C46">
            <v>0.57050631865312806</v>
          </cell>
          <cell r="D46">
            <v>9</v>
          </cell>
          <cell r="E46">
            <v>0.57812676514730255</v>
          </cell>
          <cell r="F46">
            <v>9</v>
          </cell>
          <cell r="G46">
            <v>0.57975425671856051</v>
          </cell>
          <cell r="H46">
            <v>7</v>
          </cell>
          <cell r="I46">
            <v>0.57729594113573757</v>
          </cell>
          <cell r="J46">
            <v>70</v>
          </cell>
          <cell r="K46">
            <v>0.33889147138651221</v>
          </cell>
          <cell r="L46">
            <v>18</v>
          </cell>
          <cell r="M46">
            <v>0.53769840241575995</v>
          </cell>
          <cell r="N46">
            <v>5</v>
          </cell>
          <cell r="O46">
            <v>0.68628645276773947</v>
          </cell>
          <cell r="P46">
            <v>63</v>
          </cell>
          <cell r="Q46">
            <v>0.4662462612505972</v>
          </cell>
          <cell r="R46">
            <v>6</v>
          </cell>
          <cell r="S46">
            <v>0.69991379416407529</v>
          </cell>
          <cell r="T46">
            <v>39</v>
          </cell>
          <cell r="U46">
            <v>0.61465231565650158</v>
          </cell>
          <cell r="V46">
            <v>8</v>
          </cell>
          <cell r="W46">
            <v>0.54201046418251553</v>
          </cell>
          <cell r="X46">
            <v>9</v>
          </cell>
          <cell r="Y46">
            <v>0.60522610928963327</v>
          </cell>
          <cell r="Z46">
            <v>16</v>
          </cell>
          <cell r="AA46">
            <v>0.64363159676481729</v>
          </cell>
          <cell r="AB46">
            <v>8</v>
          </cell>
          <cell r="AC46">
            <v>0.50365049494964542</v>
          </cell>
          <cell r="AD46">
            <v>12</v>
          </cell>
          <cell r="AE46">
            <v>0.61797646020673991</v>
          </cell>
          <cell r="AF46">
            <v>13</v>
          </cell>
          <cell r="AG46">
            <v>0.55651904507342065</v>
          </cell>
          <cell r="AH46">
            <v>8</v>
          </cell>
          <cell r="AI46">
            <v>0.67188837335975848</v>
          </cell>
        </row>
        <row r="47">
          <cell r="A47" t="str">
            <v>Lebanon</v>
          </cell>
          <cell r="B47">
            <v>59</v>
          </cell>
          <cell r="C47">
            <v>0.44993501783586815</v>
          </cell>
          <cell r="D47">
            <v>60</v>
          </cell>
          <cell r="E47">
            <v>0.44733921557466899</v>
          </cell>
          <cell r="F47">
            <v>69</v>
          </cell>
          <cell r="G47">
            <v>0.43381223054342083</v>
          </cell>
          <cell r="H47" t="str">
            <v>-</v>
          </cell>
          <cell r="I47" t="str">
            <v>-</v>
          </cell>
          <cell r="J47">
            <v>62</v>
          </cell>
          <cell r="K47">
            <v>0.37940890601066674</v>
          </cell>
          <cell r="L47">
            <v>72</v>
          </cell>
          <cell r="M47">
            <v>0.42090211503991593</v>
          </cell>
          <cell r="N47">
            <v>55</v>
          </cell>
          <cell r="O47">
            <v>0.4898681319628983</v>
          </cell>
          <cell r="P47">
            <v>83</v>
          </cell>
          <cell r="Q47">
            <v>0.36877048878655827</v>
          </cell>
          <cell r="R47">
            <v>82</v>
          </cell>
          <cell r="S47">
            <v>0.33548828299601147</v>
          </cell>
          <cell r="T47">
            <v>47</v>
          </cell>
          <cell r="U47">
            <v>0.59265412114351068</v>
          </cell>
          <cell r="V47">
            <v>47</v>
          </cell>
          <cell r="W47">
            <v>0.42036378488583359</v>
          </cell>
          <cell r="X47">
            <v>46</v>
          </cell>
          <cell r="Y47">
            <v>0.39384594470343876</v>
          </cell>
          <cell r="Z47">
            <v>15</v>
          </cell>
          <cell r="AA47">
            <v>0.64811338499397975</v>
          </cell>
          <cell r="AB47">
            <v>28</v>
          </cell>
          <cell r="AC47">
            <v>0.4452750000222036</v>
          </cell>
          <cell r="AD47">
            <v>67</v>
          </cell>
          <cell r="AE47">
            <v>0.39924711961431508</v>
          </cell>
          <cell r="AF47">
            <v>58</v>
          </cell>
          <cell r="AG47">
            <v>0.43935127580938316</v>
          </cell>
          <cell r="AH47">
            <v>56</v>
          </cell>
          <cell r="AI47">
            <v>0.53540367383388987</v>
          </cell>
        </row>
        <row r="48">
          <cell r="A48" t="str">
            <v>Liberia</v>
          </cell>
          <cell r="B48">
            <v>81</v>
          </cell>
          <cell r="C48">
            <v>0.34226794738818617</v>
          </cell>
          <cell r="D48">
            <v>80</v>
          </cell>
          <cell r="E48">
            <v>0.35097439139826014</v>
          </cell>
          <cell r="F48">
            <v>64</v>
          </cell>
          <cell r="G48">
            <v>0.44418262306485068</v>
          </cell>
          <cell r="H48" t="str">
            <v>-</v>
          </cell>
          <cell r="I48" t="str">
            <v>-</v>
          </cell>
          <cell r="J48">
            <v>86</v>
          </cell>
          <cell r="K48">
            <v>0.24336271588355807</v>
          </cell>
          <cell r="L48">
            <v>46</v>
          </cell>
          <cell r="M48">
            <v>0.48450857650261975</v>
          </cell>
          <cell r="N48">
            <v>87</v>
          </cell>
          <cell r="O48">
            <v>0.23136638455334763</v>
          </cell>
          <cell r="P48">
            <v>70</v>
          </cell>
          <cell r="Q48">
            <v>0.43687852672384364</v>
          </cell>
          <cell r="R48">
            <v>61</v>
          </cell>
          <cell r="S48">
            <v>0.41197508761552676</v>
          </cell>
          <cell r="T48">
            <v>83</v>
          </cell>
          <cell r="U48">
            <v>0.44471041169223435</v>
          </cell>
          <cell r="V48">
            <v>61</v>
          </cell>
          <cell r="W48">
            <v>0.33968061300516639</v>
          </cell>
          <cell r="X48">
            <v>75</v>
          </cell>
          <cell r="Y48">
            <v>0.21090057563213482</v>
          </cell>
          <cell r="Z48">
            <v>83</v>
          </cell>
          <cell r="AA48">
            <v>0.27702863488524432</v>
          </cell>
          <cell r="AB48">
            <v>64</v>
          </cell>
          <cell r="AC48">
            <v>0.36766589818498663</v>
          </cell>
          <cell r="AD48">
            <v>85</v>
          </cell>
          <cell r="AE48">
            <v>0.28246566225876302</v>
          </cell>
          <cell r="AF48">
            <v>85</v>
          </cell>
          <cell r="AG48">
            <v>0.32639756999474112</v>
          </cell>
          <cell r="AH48">
            <v>73</v>
          </cell>
          <cell r="AI48">
            <v>0.41607802031499164</v>
          </cell>
        </row>
        <row r="49">
          <cell r="A49" t="str">
            <v>Lithuania</v>
          </cell>
          <cell r="B49">
            <v>6</v>
          </cell>
          <cell r="C49">
            <v>0.59449603500477466</v>
          </cell>
          <cell r="D49">
            <v>8</v>
          </cell>
          <cell r="E49">
            <v>0.5807006766472399</v>
          </cell>
          <cell r="F49">
            <v>6</v>
          </cell>
          <cell r="G49">
            <v>0.61375837459892579</v>
          </cell>
          <cell r="H49">
            <v>3</v>
          </cell>
          <cell r="I49">
            <v>0.61927059710565002</v>
          </cell>
          <cell r="J49">
            <v>56</v>
          </cell>
          <cell r="K49">
            <v>0.39382774247332819</v>
          </cell>
          <cell r="L49">
            <v>11</v>
          </cell>
          <cell r="M49">
            <v>0.55214598022231487</v>
          </cell>
          <cell r="N49">
            <v>4</v>
          </cell>
          <cell r="O49">
            <v>0.69102702187489162</v>
          </cell>
          <cell r="P49">
            <v>7</v>
          </cell>
          <cell r="Q49">
            <v>0.6401255219471621</v>
          </cell>
          <cell r="R49">
            <v>8</v>
          </cell>
          <cell r="S49">
            <v>0.66014147644994758</v>
          </cell>
          <cell r="T49">
            <v>20</v>
          </cell>
          <cell r="U49">
            <v>0.64042060471777118</v>
          </cell>
          <cell r="V49">
            <v>13</v>
          </cell>
          <cell r="W49">
            <v>0.52957952636056094</v>
          </cell>
          <cell r="X49">
            <v>6</v>
          </cell>
          <cell r="Y49">
            <v>0.6822676621597038</v>
          </cell>
          <cell r="Z49">
            <v>41</v>
          </cell>
          <cell r="AA49">
            <v>0.56092877883729075</v>
          </cell>
          <cell r="AB49">
            <v>7</v>
          </cell>
          <cell r="AC49">
            <v>0.5092722854584214</v>
          </cell>
          <cell r="AD49">
            <v>3</v>
          </cell>
          <cell r="AE49">
            <v>0.71840119025409566</v>
          </cell>
          <cell r="AF49">
            <v>10</v>
          </cell>
          <cell r="AG49">
            <v>0.57005099865784326</v>
          </cell>
          <cell r="AH49">
            <v>15</v>
          </cell>
          <cell r="AI49">
            <v>0.6441353370182602</v>
          </cell>
        </row>
        <row r="50">
          <cell r="A50" t="str">
            <v>Madagascar</v>
          </cell>
          <cell r="B50">
            <v>86</v>
          </cell>
          <cell r="C50">
            <v>0.31031433089183985</v>
          </cell>
          <cell r="D50">
            <v>85</v>
          </cell>
          <cell r="E50">
            <v>0.31046970557184922</v>
          </cell>
          <cell r="F50">
            <v>89</v>
          </cell>
          <cell r="G50">
            <v>0.30106457862308789</v>
          </cell>
          <cell r="H50" t="str">
            <v>-</v>
          </cell>
          <cell r="I50" t="str">
            <v>-</v>
          </cell>
          <cell r="J50">
            <v>87</v>
          </cell>
          <cell r="K50">
            <v>0.23771270304291089</v>
          </cell>
          <cell r="L50">
            <v>75</v>
          </cell>
          <cell r="M50">
            <v>0.41573262295272695</v>
          </cell>
          <cell r="N50">
            <v>80</v>
          </cell>
          <cell r="O50">
            <v>0.28028860207717737</v>
          </cell>
          <cell r="P50">
            <v>85</v>
          </cell>
          <cell r="Q50">
            <v>0.34820658552620948</v>
          </cell>
          <cell r="R50">
            <v>52</v>
          </cell>
          <cell r="S50">
            <v>0.44341603187864159</v>
          </cell>
          <cell r="T50">
            <v>85</v>
          </cell>
          <cell r="U50">
            <v>0.43813898488340508</v>
          </cell>
          <cell r="V50">
            <v>89</v>
          </cell>
          <cell r="W50">
            <v>0.12367447645062529</v>
          </cell>
          <cell r="X50">
            <v>83</v>
          </cell>
          <cell r="Y50">
            <v>0.16068893135675494</v>
          </cell>
          <cell r="Z50">
            <v>72</v>
          </cell>
          <cell r="AA50">
            <v>0.34497003985810692</v>
          </cell>
          <cell r="AB50">
            <v>78</v>
          </cell>
          <cell r="AC50">
            <v>0.30289534562044768</v>
          </cell>
          <cell r="AD50">
            <v>83</v>
          </cell>
          <cell r="AE50">
            <v>0.29469900776854246</v>
          </cell>
          <cell r="AF50">
            <v>88</v>
          </cell>
          <cell r="AG50">
            <v>0.31549869515716428</v>
          </cell>
          <cell r="AH50">
            <v>88</v>
          </cell>
          <cell r="AI50">
            <v>0.32816427502120499</v>
          </cell>
        </row>
        <row r="51">
          <cell r="A51" t="str">
            <v>Malawi</v>
          </cell>
          <cell r="B51">
            <v>70</v>
          </cell>
          <cell r="C51">
            <v>0.38412199102431899</v>
          </cell>
          <cell r="D51">
            <v>70</v>
          </cell>
          <cell r="E51">
            <v>0.39478296515103906</v>
          </cell>
          <cell r="F51">
            <v>67</v>
          </cell>
          <cell r="G51">
            <v>0.43810954435524696</v>
          </cell>
          <cell r="H51" t="str">
            <v>-</v>
          </cell>
          <cell r="I51" t="str">
            <v>-</v>
          </cell>
          <cell r="J51">
            <v>60</v>
          </cell>
          <cell r="K51">
            <v>0.38760760017905732</v>
          </cell>
          <cell r="L51">
            <v>65</v>
          </cell>
          <cell r="M51">
            <v>0.43694485959221452</v>
          </cell>
          <cell r="N51">
            <v>64</v>
          </cell>
          <cell r="O51">
            <v>0.3967782365641993</v>
          </cell>
          <cell r="P51">
            <v>29</v>
          </cell>
          <cell r="Q51">
            <v>0.54080302169730876</v>
          </cell>
          <cell r="R51">
            <v>50</v>
          </cell>
          <cell r="S51">
            <v>0.44504517978931024</v>
          </cell>
          <cell r="T51">
            <v>64</v>
          </cell>
          <cell r="U51">
            <v>0.52552604046304041</v>
          </cell>
          <cell r="V51">
            <v>74</v>
          </cell>
          <cell r="W51">
            <v>0.27759701323509189</v>
          </cell>
          <cell r="X51">
            <v>85</v>
          </cell>
          <cell r="Y51">
            <v>0.15348699850513464</v>
          </cell>
          <cell r="Z51">
            <v>82</v>
          </cell>
          <cell r="AA51">
            <v>0.29330896919351435</v>
          </cell>
          <cell r="AB51">
            <v>62</v>
          </cell>
          <cell r="AC51">
            <v>0.37237188451442471</v>
          </cell>
          <cell r="AD51">
            <v>75</v>
          </cell>
          <cell r="AE51">
            <v>0.37796260130223486</v>
          </cell>
          <cell r="AF51">
            <v>70</v>
          </cell>
          <cell r="AG51">
            <v>0.38807386682619921</v>
          </cell>
          <cell r="AH51">
            <v>79</v>
          </cell>
          <cell r="AI51">
            <v>0.39807961145441739</v>
          </cell>
        </row>
        <row r="52">
          <cell r="A52" t="str">
            <v>Malaysia</v>
          </cell>
          <cell r="B52">
            <v>8</v>
          </cell>
          <cell r="C52">
            <v>0.58418432881449034</v>
          </cell>
          <cell r="D52">
            <v>4</v>
          </cell>
          <cell r="E52">
            <v>0.61987816009005681</v>
          </cell>
          <cell r="F52">
            <v>7</v>
          </cell>
          <cell r="G52">
            <v>0.60283190381046481</v>
          </cell>
          <cell r="H52">
            <v>8</v>
          </cell>
          <cell r="I52">
            <v>0.56370988382864895</v>
          </cell>
          <cell r="J52">
            <v>7</v>
          </cell>
          <cell r="K52">
            <v>0.58679598619323858</v>
          </cell>
          <cell r="L52">
            <v>7</v>
          </cell>
          <cell r="M52">
            <v>0.57523163847807934</v>
          </cell>
          <cell r="N52">
            <v>18</v>
          </cell>
          <cell r="O52">
            <v>0.61266688124387014</v>
          </cell>
          <cell r="P52">
            <v>17</v>
          </cell>
          <cell r="Q52">
            <v>0.5715874036007097</v>
          </cell>
          <cell r="R52">
            <v>19</v>
          </cell>
          <cell r="S52">
            <v>0.555938804663764</v>
          </cell>
          <cell r="T52">
            <v>34</v>
          </cell>
          <cell r="U52">
            <v>0.61984321246221841</v>
          </cell>
          <cell r="V52">
            <v>5</v>
          </cell>
          <cell r="W52">
            <v>0.560481325827483</v>
          </cell>
          <cell r="X52">
            <v>7</v>
          </cell>
          <cell r="Y52">
            <v>0.66995052490788587</v>
          </cell>
          <cell r="Z52">
            <v>53</v>
          </cell>
          <cell r="AA52">
            <v>0.50516318195316501</v>
          </cell>
          <cell r="AB52">
            <v>24</v>
          </cell>
          <cell r="AC52">
            <v>0.45072230496622839</v>
          </cell>
          <cell r="AD52">
            <v>4</v>
          </cell>
          <cell r="AE52">
            <v>0.69102754835640179</v>
          </cell>
          <cell r="AF52">
            <v>26</v>
          </cell>
          <cell r="AG52">
            <v>0.52887743820978939</v>
          </cell>
          <cell r="AH52">
            <v>10</v>
          </cell>
          <cell r="AI52">
            <v>0.66611002372554207</v>
          </cell>
        </row>
        <row r="53">
          <cell r="A53" t="str">
            <v>Mali</v>
          </cell>
          <cell r="B53">
            <v>79</v>
          </cell>
          <cell r="C53">
            <v>0.35263763976621332</v>
          </cell>
          <cell r="D53">
            <v>83</v>
          </cell>
          <cell r="E53">
            <v>0.34279636304175765</v>
          </cell>
          <cell r="F53">
            <v>82</v>
          </cell>
          <cell r="G53">
            <v>0.36396148395892697</v>
          </cell>
          <cell r="H53">
            <v>56</v>
          </cell>
          <cell r="I53">
            <v>0.36700605066576669</v>
          </cell>
          <cell r="J53">
            <v>63</v>
          </cell>
          <cell r="K53">
            <v>0.37856707961142905</v>
          </cell>
          <cell r="L53">
            <v>80</v>
          </cell>
          <cell r="M53">
            <v>0.40125030448612914</v>
          </cell>
          <cell r="N53">
            <v>86</v>
          </cell>
          <cell r="O53">
            <v>0.23279730225836848</v>
          </cell>
          <cell r="P53">
            <v>68</v>
          </cell>
          <cell r="Q53">
            <v>0.45078214225879598</v>
          </cell>
          <cell r="R53">
            <v>65</v>
          </cell>
          <cell r="S53">
            <v>0.40665918875452328</v>
          </cell>
          <cell r="T53">
            <v>77</v>
          </cell>
          <cell r="U53">
            <v>0.472010412004984</v>
          </cell>
          <cell r="V53">
            <v>76</v>
          </cell>
          <cell r="W53">
            <v>0.26746562544786862</v>
          </cell>
          <cell r="X53">
            <v>70</v>
          </cell>
          <cell r="Y53">
            <v>0.23436120795364235</v>
          </cell>
          <cell r="Z53">
            <v>75</v>
          </cell>
          <cell r="AA53">
            <v>0.3298454951201788</v>
          </cell>
          <cell r="AB53">
            <v>80</v>
          </cell>
          <cell r="AC53">
            <v>0.29477914807518196</v>
          </cell>
          <cell r="AD53">
            <v>69</v>
          </cell>
          <cell r="AE53">
            <v>0.38533113358905169</v>
          </cell>
          <cell r="AF53">
            <v>84</v>
          </cell>
          <cell r="AG53">
            <v>0.32691049267216399</v>
          </cell>
          <cell r="AH53">
            <v>78</v>
          </cell>
          <cell r="AI53">
            <v>0.40352978472845552</v>
          </cell>
        </row>
        <row r="54">
          <cell r="A54" t="str">
            <v>Mauritania</v>
          </cell>
          <cell r="B54">
            <v>84</v>
          </cell>
          <cell r="C54">
            <v>0.31832926880108359</v>
          </cell>
          <cell r="D54">
            <v>86</v>
          </cell>
          <cell r="E54">
            <v>0.30125549081091435</v>
          </cell>
          <cell r="F54">
            <v>84</v>
          </cell>
          <cell r="G54">
            <v>0.35249471380202785</v>
          </cell>
          <cell r="H54" t="str">
            <v>-</v>
          </cell>
          <cell r="I54" t="str">
            <v>-</v>
          </cell>
          <cell r="J54">
            <v>83</v>
          </cell>
          <cell r="K54">
            <v>0.26707639154836715</v>
          </cell>
          <cell r="L54">
            <v>82</v>
          </cell>
          <cell r="M54">
            <v>0.39636913140177588</v>
          </cell>
          <cell r="N54">
            <v>85</v>
          </cell>
          <cell r="O54">
            <v>0.25441382957070308</v>
          </cell>
          <cell r="P54">
            <v>89</v>
          </cell>
          <cell r="Q54">
            <v>0.31092014815397423</v>
          </cell>
          <cell r="R54">
            <v>73</v>
          </cell>
          <cell r="S54">
            <v>0.37258420385483593</v>
          </cell>
          <cell r="T54">
            <v>68</v>
          </cell>
          <cell r="U54">
            <v>0.51212419201376147</v>
          </cell>
          <cell r="V54">
            <v>71</v>
          </cell>
          <cell r="W54">
            <v>0.28434020038787905</v>
          </cell>
          <cell r="X54">
            <v>86</v>
          </cell>
          <cell r="Y54">
            <v>0.13366938505247869</v>
          </cell>
          <cell r="Z54">
            <v>73</v>
          </cell>
          <cell r="AA54">
            <v>0.33346593722597678</v>
          </cell>
          <cell r="AB54">
            <v>83</v>
          </cell>
          <cell r="AC54">
            <v>0.2859361904356239</v>
          </cell>
          <cell r="AD54">
            <v>84</v>
          </cell>
          <cell r="AE54">
            <v>0.28473276396511127</v>
          </cell>
          <cell r="AF54">
            <v>77</v>
          </cell>
          <cell r="AG54">
            <v>0.35671114087704292</v>
          </cell>
          <cell r="AH54">
            <v>84</v>
          </cell>
          <cell r="AI54">
            <v>0.35800160002592296</v>
          </cell>
        </row>
        <row r="55">
          <cell r="A55" t="str">
            <v>Mauritius</v>
          </cell>
          <cell r="B55">
            <v>12</v>
          </cell>
          <cell r="C55">
            <v>0.56838914958839892</v>
          </cell>
          <cell r="D55">
            <v>16</v>
          </cell>
          <cell r="E55">
            <v>0.55321541660826246</v>
          </cell>
          <cell r="F55">
            <v>8</v>
          </cell>
          <cell r="G55">
            <v>0.59922332590920624</v>
          </cell>
          <cell r="H55" t="str">
            <v>-</v>
          </cell>
          <cell r="I55" t="str">
            <v>-</v>
          </cell>
          <cell r="J55">
            <v>68</v>
          </cell>
          <cell r="K55">
            <v>0.353063268260362</v>
          </cell>
          <cell r="L55">
            <v>30</v>
          </cell>
          <cell r="M55">
            <v>0.51823302906139701</v>
          </cell>
          <cell r="N55">
            <v>13</v>
          </cell>
          <cell r="O55">
            <v>0.62925768538729721</v>
          </cell>
          <cell r="P55">
            <v>61</v>
          </cell>
          <cell r="Q55">
            <v>0.47070146680742664</v>
          </cell>
          <cell r="R55">
            <v>4</v>
          </cell>
          <cell r="S55">
            <v>0.72959993801398793</v>
          </cell>
          <cell r="T55">
            <v>9</v>
          </cell>
          <cell r="U55">
            <v>0.67338841735933941</v>
          </cell>
          <cell r="V55">
            <v>6</v>
          </cell>
          <cell r="W55">
            <v>0.54767162669602487</v>
          </cell>
          <cell r="X55">
            <v>15</v>
          </cell>
          <cell r="Y55">
            <v>0.54151634317789976</v>
          </cell>
          <cell r="Z55">
            <v>13</v>
          </cell>
          <cell r="AA55">
            <v>0.65207057153185566</v>
          </cell>
          <cell r="AB55">
            <v>14</v>
          </cell>
          <cell r="AC55">
            <v>0.4910624727452802</v>
          </cell>
          <cell r="AD55">
            <v>6</v>
          </cell>
          <cell r="AE55">
            <v>0.6732157632015815</v>
          </cell>
          <cell r="AF55">
            <v>17</v>
          </cell>
          <cell r="AG55">
            <v>0.54181964534496851</v>
          </cell>
          <cell r="AH55">
            <v>18</v>
          </cell>
          <cell r="AI55">
            <v>0.63427721002959325</v>
          </cell>
        </row>
        <row r="56">
          <cell r="A56" t="str">
            <v>Moldova</v>
          </cell>
          <cell r="B56">
            <v>38</v>
          </cell>
          <cell r="C56">
            <v>0.50781405855609607</v>
          </cell>
          <cell r="D56">
            <v>48</v>
          </cell>
          <cell r="E56">
            <v>0.4825415103833019</v>
          </cell>
          <cell r="F56">
            <v>26</v>
          </cell>
          <cell r="G56">
            <v>0.53152911079404674</v>
          </cell>
          <cell r="H56" t="str">
            <v>-</v>
          </cell>
          <cell r="I56" t="str">
            <v>-</v>
          </cell>
          <cell r="J56">
            <v>37</v>
          </cell>
          <cell r="K56">
            <v>0.46726167292134357</v>
          </cell>
          <cell r="L56">
            <v>49</v>
          </cell>
          <cell r="M56">
            <v>0.47621262261998448</v>
          </cell>
          <cell r="N56">
            <v>17</v>
          </cell>
          <cell r="O56">
            <v>0.61582482287394669</v>
          </cell>
          <cell r="P56">
            <v>79</v>
          </cell>
          <cell r="Q56">
            <v>0.39670559787207355</v>
          </cell>
          <cell r="R56">
            <v>49</v>
          </cell>
          <cell r="S56">
            <v>0.45283668048816772</v>
          </cell>
          <cell r="T56">
            <v>21</v>
          </cell>
          <cell r="U56">
            <v>0.63888191360256907</v>
          </cell>
          <cell r="V56">
            <v>35</v>
          </cell>
          <cell r="W56">
            <v>0.46285914669181227</v>
          </cell>
          <cell r="X56">
            <v>29</v>
          </cell>
          <cell r="Y56">
            <v>0.46971677140227791</v>
          </cell>
          <cell r="Z56">
            <v>31</v>
          </cell>
          <cell r="AA56">
            <v>0.59002729853268943</v>
          </cell>
          <cell r="AB56">
            <v>9</v>
          </cell>
          <cell r="AC56">
            <v>0.50249491969899385</v>
          </cell>
          <cell r="AD56">
            <v>45</v>
          </cell>
          <cell r="AE56">
            <v>0.48985598328687358</v>
          </cell>
          <cell r="AF56">
            <v>36</v>
          </cell>
          <cell r="AG56">
            <v>0.50129503179518986</v>
          </cell>
          <cell r="AH56">
            <v>54</v>
          </cell>
          <cell r="AI56">
            <v>0.5492281665542661</v>
          </cell>
        </row>
        <row r="57">
          <cell r="A57" t="str">
            <v>Mongolia</v>
          </cell>
          <cell r="B57">
            <v>45</v>
          </cell>
          <cell r="C57">
            <v>0.49037998447571102</v>
          </cell>
          <cell r="D57">
            <v>54</v>
          </cell>
          <cell r="E57">
            <v>0.46260527742499657</v>
          </cell>
          <cell r="F57">
            <v>38</v>
          </cell>
          <cell r="G57">
            <v>0.50566363190005725</v>
          </cell>
          <cell r="H57">
            <v>19</v>
          </cell>
          <cell r="I57">
            <v>0.50809731751205067</v>
          </cell>
          <cell r="J57">
            <v>66</v>
          </cell>
          <cell r="K57">
            <v>0.36082999004129557</v>
          </cell>
          <cell r="L57">
            <v>33</v>
          </cell>
          <cell r="M57">
            <v>0.5085493226102481</v>
          </cell>
          <cell r="N57">
            <v>25</v>
          </cell>
          <cell r="O57">
            <v>0.57552368000590515</v>
          </cell>
          <cell r="P57">
            <v>78</v>
          </cell>
          <cell r="Q57">
            <v>0.41001823656245256</v>
          </cell>
          <cell r="R57">
            <v>21</v>
          </cell>
          <cell r="S57">
            <v>0.54665064688406872</v>
          </cell>
          <cell r="T57">
            <v>35</v>
          </cell>
          <cell r="U57">
            <v>0.61953880998210209</v>
          </cell>
          <cell r="V57">
            <v>57</v>
          </cell>
          <cell r="W57">
            <v>0.37637847084042908</v>
          </cell>
          <cell r="X57">
            <v>36</v>
          </cell>
          <cell r="Y57">
            <v>0.44552830882687122</v>
          </cell>
          <cell r="Z57">
            <v>37</v>
          </cell>
          <cell r="AA57">
            <v>0.5704023945280271</v>
          </cell>
          <cell r="AB57">
            <v>33</v>
          </cell>
          <cell r="AC57">
            <v>0.43708945711142916</v>
          </cell>
          <cell r="AD57">
            <v>32</v>
          </cell>
          <cell r="AE57">
            <v>0.53537935754234611</v>
          </cell>
          <cell r="AF57">
            <v>37</v>
          </cell>
          <cell r="AG57">
            <v>0.49923210567388665</v>
          </cell>
          <cell r="AH57">
            <v>59</v>
          </cell>
          <cell r="AI57">
            <v>0.52776131695454964</v>
          </cell>
        </row>
        <row r="58">
          <cell r="A58" t="str">
            <v>Morocco</v>
          </cell>
          <cell r="B58">
            <v>44</v>
          </cell>
          <cell r="C58">
            <v>0.49204752283725511</v>
          </cell>
          <cell r="D58">
            <v>47</v>
          </cell>
          <cell r="E58">
            <v>0.48417206737076274</v>
          </cell>
          <cell r="F58">
            <v>30</v>
          </cell>
          <cell r="G58">
            <v>0.51734952629794972</v>
          </cell>
          <cell r="H58">
            <v>29</v>
          </cell>
          <cell r="I58">
            <v>0.4771816580666739</v>
          </cell>
          <cell r="J58">
            <v>23</v>
          </cell>
          <cell r="K58">
            <v>0.51514328429761969</v>
          </cell>
          <cell r="L58">
            <v>60</v>
          </cell>
          <cell r="M58">
            <v>0.44720214282541504</v>
          </cell>
          <cell r="N58">
            <v>59</v>
          </cell>
          <cell r="O58">
            <v>0.46178060142817712</v>
          </cell>
          <cell r="P58">
            <v>33</v>
          </cell>
          <cell r="Q58">
            <v>0.53909059170814444</v>
          </cell>
          <cell r="R58">
            <v>71</v>
          </cell>
          <cell r="S58">
            <v>0.38781489900936816</v>
          </cell>
          <cell r="T58">
            <v>24</v>
          </cell>
          <cell r="U58">
            <v>0.63467726475470021</v>
          </cell>
          <cell r="V58">
            <v>38</v>
          </cell>
          <cell r="W58">
            <v>0.45517599357639815</v>
          </cell>
          <cell r="X58">
            <v>41</v>
          </cell>
          <cell r="Y58">
            <v>0.41805809213048428</v>
          </cell>
          <cell r="Z58">
            <v>38</v>
          </cell>
          <cell r="AA58">
            <v>0.56948483580498865</v>
          </cell>
          <cell r="AB58">
            <v>49</v>
          </cell>
          <cell r="AC58">
            <v>0.39765794466069199</v>
          </cell>
          <cell r="AD58">
            <v>23</v>
          </cell>
          <cell r="AE58">
            <v>0.55305144244550775</v>
          </cell>
          <cell r="AF58">
            <v>54</v>
          </cell>
          <cell r="AG58">
            <v>0.45374032426639221</v>
          </cell>
          <cell r="AH58">
            <v>48</v>
          </cell>
          <cell r="AI58">
            <v>0.56374037997642856</v>
          </cell>
        </row>
        <row r="59">
          <cell r="A59" t="str">
            <v>Mozambique</v>
          </cell>
          <cell r="B59">
            <v>80</v>
          </cell>
          <cell r="C59">
            <v>0.34741108152720196</v>
          </cell>
          <cell r="D59">
            <v>75</v>
          </cell>
          <cell r="E59">
            <v>0.37161196057872314</v>
          </cell>
          <cell r="F59">
            <v>79</v>
          </cell>
          <cell r="G59">
            <v>0.39529607003336287</v>
          </cell>
          <cell r="H59">
            <v>52</v>
          </cell>
          <cell r="I59">
            <v>0.39322670726409414</v>
          </cell>
          <cell r="J59">
            <v>85</v>
          </cell>
          <cell r="K59">
            <v>0.2513650737445336</v>
          </cell>
          <cell r="L59">
            <v>52</v>
          </cell>
          <cell r="M59">
            <v>0.46848386961532279</v>
          </cell>
          <cell r="N59">
            <v>77</v>
          </cell>
          <cell r="O59">
            <v>0.29723045677403803</v>
          </cell>
          <cell r="P59">
            <v>49</v>
          </cell>
          <cell r="Q59">
            <v>0.50705649594716684</v>
          </cell>
          <cell r="R59">
            <v>69</v>
          </cell>
          <cell r="S59">
            <v>0.39181548110291037</v>
          </cell>
          <cell r="T59">
            <v>86</v>
          </cell>
          <cell r="U59">
            <v>0.4301964567082337</v>
          </cell>
          <cell r="V59">
            <v>67</v>
          </cell>
          <cell r="W59">
            <v>0.31612299708139513</v>
          </cell>
          <cell r="X59">
            <v>78</v>
          </cell>
          <cell r="Y59">
            <v>0.19151463540464045</v>
          </cell>
          <cell r="Z59">
            <v>84</v>
          </cell>
          <cell r="AA59">
            <v>0.27291426736657654</v>
          </cell>
          <cell r="AB59">
            <v>42</v>
          </cell>
          <cell r="AC59">
            <v>0.42088483948115218</v>
          </cell>
          <cell r="AD59">
            <v>82</v>
          </cell>
          <cell r="AE59">
            <v>0.32451986879616179</v>
          </cell>
          <cell r="AF59">
            <v>80</v>
          </cell>
          <cell r="AG59">
            <v>0.34747489525324676</v>
          </cell>
          <cell r="AH59">
            <v>89</v>
          </cell>
          <cell r="AI59">
            <v>0.29676472257824704</v>
          </cell>
        </row>
        <row r="60">
          <cell r="A60" t="str">
            <v>Nepal</v>
          </cell>
          <cell r="B60">
            <v>62</v>
          </cell>
          <cell r="C60">
            <v>0.44054394722424672</v>
          </cell>
          <cell r="D60">
            <v>61</v>
          </cell>
          <cell r="E60">
            <v>0.4456046464440841</v>
          </cell>
          <cell r="F60">
            <v>68</v>
          </cell>
          <cell r="G60">
            <v>0.43630208391295217</v>
          </cell>
          <cell r="H60">
            <v>50</v>
          </cell>
          <cell r="I60">
            <v>0.40536776343327791</v>
          </cell>
          <cell r="J60">
            <v>49</v>
          </cell>
          <cell r="K60">
            <v>0.42291870212456573</v>
          </cell>
          <cell r="L60">
            <v>37</v>
          </cell>
          <cell r="M60">
            <v>0.50038033018094541</v>
          </cell>
          <cell r="N60">
            <v>65</v>
          </cell>
          <cell r="O60">
            <v>0.39504630960031001</v>
          </cell>
          <cell r="P60">
            <v>36</v>
          </cell>
          <cell r="Q60">
            <v>0.53595297276529585</v>
          </cell>
          <cell r="R60">
            <v>47</v>
          </cell>
          <cell r="S60">
            <v>0.45737008333546386</v>
          </cell>
          <cell r="T60">
            <v>45</v>
          </cell>
          <cell r="U60">
            <v>0.59569649965674054</v>
          </cell>
          <cell r="V60">
            <v>60</v>
          </cell>
          <cell r="W60">
            <v>0.35002445875841004</v>
          </cell>
          <cell r="X60">
            <v>71</v>
          </cell>
          <cell r="Y60">
            <v>0.22720354444511703</v>
          </cell>
          <cell r="Z60">
            <v>59</v>
          </cell>
          <cell r="AA60">
            <v>0.48030262415137126</v>
          </cell>
          <cell r="AB60">
            <v>68</v>
          </cell>
          <cell r="AC60">
            <v>0.35796574348988069</v>
          </cell>
          <cell r="AD60">
            <v>63</v>
          </cell>
          <cell r="AE60">
            <v>0.42601586316753259</v>
          </cell>
          <cell r="AF60">
            <v>47</v>
          </cell>
          <cell r="AG60">
            <v>0.47328039253445248</v>
          </cell>
          <cell r="AH60">
            <v>62</v>
          </cell>
          <cell r="AI60">
            <v>0.50491378970512057</v>
          </cell>
        </row>
        <row r="61">
          <cell r="A61" t="str">
            <v>Nicaragua</v>
          </cell>
          <cell r="B61">
            <v>60</v>
          </cell>
          <cell r="C61">
            <v>0.44717274105621208</v>
          </cell>
          <cell r="D61">
            <v>51</v>
          </cell>
          <cell r="E61">
            <v>0.47603572911160913</v>
          </cell>
          <cell r="F61">
            <v>53</v>
          </cell>
          <cell r="G61">
            <v>0.47330176241784822</v>
          </cell>
          <cell r="H61" t="str">
            <v>-</v>
          </cell>
          <cell r="I61" t="str">
            <v>-</v>
          </cell>
          <cell r="J61">
            <v>50</v>
          </cell>
          <cell r="K61">
            <v>0.42262907418876849</v>
          </cell>
          <cell r="L61">
            <v>27</v>
          </cell>
          <cell r="M61">
            <v>0.52078948310324236</v>
          </cell>
          <cell r="N61">
            <v>79</v>
          </cell>
          <cell r="O61">
            <v>0.28122158891807419</v>
          </cell>
          <cell r="P61">
            <v>16</v>
          </cell>
          <cell r="Q61">
            <v>0.57967425295043085</v>
          </cell>
          <cell r="R61">
            <v>57</v>
          </cell>
          <cell r="S61">
            <v>0.43259093262869341</v>
          </cell>
          <cell r="T61">
            <v>14</v>
          </cell>
          <cell r="U61">
            <v>0.6498067825109729</v>
          </cell>
          <cell r="V61">
            <v>55</v>
          </cell>
          <cell r="W61">
            <v>0.38104251454351135</v>
          </cell>
          <cell r="X61">
            <v>74</v>
          </cell>
          <cell r="Y61">
            <v>0.22325922873400031</v>
          </cell>
          <cell r="Z61">
            <v>45</v>
          </cell>
          <cell r="AA61">
            <v>0.53354081192821523</v>
          </cell>
          <cell r="AB61">
            <v>59</v>
          </cell>
          <cell r="AC61">
            <v>0.37979928255440565</v>
          </cell>
          <cell r="AD61">
            <v>62</v>
          </cell>
          <cell r="AE61">
            <v>0.42841425340642136</v>
          </cell>
          <cell r="AF61">
            <v>57</v>
          </cell>
          <cell r="AG61">
            <v>0.44013686899386456</v>
          </cell>
          <cell r="AH61">
            <v>55</v>
          </cell>
          <cell r="AI61">
            <v>0.54034055927015701</v>
          </cell>
        </row>
        <row r="62">
          <cell r="A62" t="str">
            <v>Nigeria</v>
          </cell>
          <cell r="B62">
            <v>83</v>
          </cell>
          <cell r="C62">
            <v>0.33259831874725337</v>
          </cell>
          <cell r="D62">
            <v>81</v>
          </cell>
          <cell r="E62">
            <v>0.35035542663407226</v>
          </cell>
          <cell r="F62">
            <v>80</v>
          </cell>
          <cell r="G62">
            <v>0.37730435499794829</v>
          </cell>
          <cell r="H62">
            <v>59</v>
          </cell>
          <cell r="I62">
            <v>0.31995109651010523</v>
          </cell>
          <cell r="J62">
            <v>44</v>
          </cell>
          <cell r="K62">
            <v>0.43879266553372775</v>
          </cell>
          <cell r="L62">
            <v>88</v>
          </cell>
          <cell r="M62">
            <v>0.36887960710872292</v>
          </cell>
          <cell r="N62">
            <v>81</v>
          </cell>
          <cell r="O62">
            <v>0.27298623071755967</v>
          </cell>
          <cell r="P62">
            <v>62</v>
          </cell>
          <cell r="Q62">
            <v>0.46646151522163137</v>
          </cell>
          <cell r="R62">
            <v>74</v>
          </cell>
          <cell r="S62">
            <v>0.3725050163401965</v>
          </cell>
          <cell r="T62">
            <v>87</v>
          </cell>
          <cell r="U62">
            <v>0.42016355536279232</v>
          </cell>
          <cell r="V62">
            <v>88</v>
          </cell>
          <cell r="W62">
            <v>0.17661663962504859</v>
          </cell>
          <cell r="X62">
            <v>73</v>
          </cell>
          <cell r="Y62">
            <v>0.22357451416407173</v>
          </cell>
          <cell r="Z62">
            <v>87</v>
          </cell>
          <cell r="AA62">
            <v>0.25340512465152953</v>
          </cell>
          <cell r="AB62">
            <v>88</v>
          </cell>
          <cell r="AC62">
            <v>0.2509482370372223</v>
          </cell>
          <cell r="AD62">
            <v>80</v>
          </cell>
          <cell r="AE62">
            <v>0.34842263102752163</v>
          </cell>
          <cell r="AF62">
            <v>86</v>
          </cell>
          <cell r="AG62">
            <v>0.32254668261825714</v>
          </cell>
          <cell r="AH62">
            <v>74</v>
          </cell>
          <cell r="AI62">
            <v>0.40847572430601248</v>
          </cell>
        </row>
        <row r="63">
          <cell r="A63" t="str">
            <v>Oman</v>
          </cell>
          <cell r="B63">
            <v>24</v>
          </cell>
          <cell r="C63">
            <v>0.5355638919343142</v>
          </cell>
          <cell r="D63">
            <v>27</v>
          </cell>
          <cell r="E63">
            <v>0.51601160343016916</v>
          </cell>
          <cell r="F63">
            <v>28</v>
          </cell>
          <cell r="G63">
            <v>0.52791429424716685</v>
          </cell>
          <cell r="H63">
            <v>16</v>
          </cell>
          <cell r="I63">
            <v>0.51942396069158636</v>
          </cell>
          <cell r="J63">
            <v>3</v>
          </cell>
          <cell r="K63">
            <v>0.59977725927229275</v>
          </cell>
          <cell r="L63">
            <v>29</v>
          </cell>
          <cell r="M63">
            <v>0.51920050555946407</v>
          </cell>
          <cell r="N63">
            <v>16</v>
          </cell>
          <cell r="O63">
            <v>0.61623775469108044</v>
          </cell>
          <cell r="P63">
            <v>86</v>
          </cell>
          <cell r="Q63">
            <v>0.34117607559234225</v>
          </cell>
          <cell r="R63">
            <v>55</v>
          </cell>
          <cell r="S63">
            <v>0.43673562391327214</v>
          </cell>
          <cell r="T63">
            <v>32</v>
          </cell>
          <cell r="U63">
            <v>0.62377004074193665</v>
          </cell>
          <cell r="V63">
            <v>34</v>
          </cell>
          <cell r="W63">
            <v>0.46590647955744668</v>
          </cell>
          <cell r="X63">
            <v>18</v>
          </cell>
          <cell r="Y63">
            <v>0.52260287826567953</v>
          </cell>
          <cell r="Z63">
            <v>9</v>
          </cell>
          <cell r="AA63">
            <v>0.69466840981531419</v>
          </cell>
          <cell r="AB63">
            <v>54</v>
          </cell>
          <cell r="AC63">
            <v>0.39097404313869222</v>
          </cell>
          <cell r="AD63">
            <v>29</v>
          </cell>
          <cell r="AE63">
            <v>0.54577270932095823</v>
          </cell>
          <cell r="AF63">
            <v>18</v>
          </cell>
          <cell r="AG63">
            <v>0.54118718566778634</v>
          </cell>
          <cell r="AH63">
            <v>11</v>
          </cell>
          <cell r="AI63">
            <v>0.66432162960982033</v>
          </cell>
        </row>
        <row r="64">
          <cell r="A64" t="str">
            <v>Pakistan</v>
          </cell>
          <cell r="B64">
            <v>78</v>
          </cell>
          <cell r="C64">
            <v>0.36354231424166161</v>
          </cell>
          <cell r="D64">
            <v>79</v>
          </cell>
          <cell r="E64">
            <v>0.36361831241838172</v>
          </cell>
          <cell r="F64">
            <v>81</v>
          </cell>
          <cell r="G64">
            <v>0.36573400456972655</v>
          </cell>
          <cell r="H64">
            <v>57</v>
          </cell>
          <cell r="I64">
            <v>0.35324850834571281</v>
          </cell>
          <cell r="J64">
            <v>43</v>
          </cell>
          <cell r="K64">
            <v>0.44315469452495326</v>
          </cell>
          <cell r="L64">
            <v>69</v>
          </cell>
          <cell r="M64">
            <v>0.4236097234496492</v>
          </cell>
          <cell r="N64">
            <v>73</v>
          </cell>
          <cell r="O64">
            <v>0.34006649591840266</v>
          </cell>
          <cell r="P64">
            <v>76</v>
          </cell>
          <cell r="Q64">
            <v>0.41330684939292572</v>
          </cell>
          <cell r="R64">
            <v>85</v>
          </cell>
          <cell r="S64">
            <v>0.29451747451829774</v>
          </cell>
          <cell r="T64">
            <v>82</v>
          </cell>
          <cell r="U64">
            <v>0.44726471412590746</v>
          </cell>
          <cell r="V64">
            <v>63</v>
          </cell>
          <cell r="W64">
            <v>0.33095090423498341</v>
          </cell>
          <cell r="X64">
            <v>76</v>
          </cell>
          <cell r="Y64">
            <v>0.2068926093696129</v>
          </cell>
          <cell r="Z64">
            <v>70</v>
          </cell>
          <cell r="AA64">
            <v>0.37211736264022238</v>
          </cell>
          <cell r="AB64">
            <v>86</v>
          </cell>
          <cell r="AC64">
            <v>0.26018458462578781</v>
          </cell>
          <cell r="AD64">
            <v>79</v>
          </cell>
          <cell r="AE64">
            <v>0.35389678393512181</v>
          </cell>
          <cell r="AF64">
            <v>78</v>
          </cell>
          <cell r="AG64">
            <v>0.35462216026353938</v>
          </cell>
          <cell r="AH64">
            <v>65</v>
          </cell>
          <cell r="AI64">
            <v>0.48546572814219741</v>
          </cell>
        </row>
        <row r="65">
          <cell r="A65" t="str">
            <v>Panama</v>
          </cell>
          <cell r="B65">
            <v>13</v>
          </cell>
          <cell r="C65">
            <v>0.55949416617768744</v>
          </cell>
          <cell r="D65">
            <v>10</v>
          </cell>
          <cell r="E65">
            <v>0.57558405522667544</v>
          </cell>
          <cell r="F65">
            <v>16</v>
          </cell>
          <cell r="G65">
            <v>0.55327709729763563</v>
          </cell>
          <cell r="H65" t="str">
            <v>-</v>
          </cell>
          <cell r="I65" t="str">
            <v>-</v>
          </cell>
          <cell r="J65">
            <v>35</v>
          </cell>
          <cell r="K65">
            <v>0.47019784929548963</v>
          </cell>
          <cell r="L65">
            <v>5</v>
          </cell>
          <cell r="M65">
            <v>0.58253284314188236</v>
          </cell>
          <cell r="N65">
            <v>43</v>
          </cell>
          <cell r="O65">
            <v>0.52651967244031272</v>
          </cell>
          <cell r="P65">
            <v>11</v>
          </cell>
          <cell r="Q65">
            <v>0.60356049208827256</v>
          </cell>
          <cell r="R65">
            <v>13</v>
          </cell>
          <cell r="S65">
            <v>0.60834915086359886</v>
          </cell>
          <cell r="T65">
            <v>31</v>
          </cell>
          <cell r="U65">
            <v>0.62593161887731275</v>
          </cell>
          <cell r="V65">
            <v>24</v>
          </cell>
          <cell r="W65">
            <v>0.49585775362052392</v>
          </cell>
          <cell r="X65">
            <v>19</v>
          </cell>
          <cell r="Y65">
            <v>0.51564905570640751</v>
          </cell>
          <cell r="Z65">
            <v>26</v>
          </cell>
          <cell r="AA65">
            <v>0.60684905956538704</v>
          </cell>
          <cell r="AB65">
            <v>6</v>
          </cell>
          <cell r="AC65">
            <v>0.5105412576593813</v>
          </cell>
          <cell r="AD65">
            <v>20</v>
          </cell>
          <cell r="AE65">
            <v>0.56378475990982435</v>
          </cell>
          <cell r="AF65">
            <v>31</v>
          </cell>
          <cell r="AG65">
            <v>0.51353081594247174</v>
          </cell>
          <cell r="AH65">
            <v>13</v>
          </cell>
          <cell r="AI65">
            <v>0.6501198311990728</v>
          </cell>
        </row>
        <row r="66">
          <cell r="A66" t="str">
            <v>Paraguay</v>
          </cell>
          <cell r="B66">
            <v>40</v>
          </cell>
          <cell r="C66">
            <v>0.4985730436633859</v>
          </cell>
          <cell r="D66">
            <v>33</v>
          </cell>
          <cell r="E66">
            <v>0.50932967987724809</v>
          </cell>
          <cell r="F66">
            <v>51</v>
          </cell>
          <cell r="G66">
            <v>0.47864904808421682</v>
          </cell>
          <cell r="H66">
            <v>38</v>
          </cell>
          <cell r="I66">
            <v>0.44740327730624452</v>
          </cell>
          <cell r="J66">
            <v>25</v>
          </cell>
          <cell r="K66">
            <v>0.49793601650649855</v>
          </cell>
          <cell r="L66">
            <v>22</v>
          </cell>
          <cell r="M66">
            <v>0.5291928540751436</v>
          </cell>
          <cell r="N66">
            <v>41</v>
          </cell>
          <cell r="O66">
            <v>0.5324601796974292</v>
          </cell>
          <cell r="P66">
            <v>23</v>
          </cell>
          <cell r="Q66">
            <v>0.56184495939039325</v>
          </cell>
          <cell r="R66">
            <v>17</v>
          </cell>
          <cell r="S66">
            <v>0.55941229579141039</v>
          </cell>
          <cell r="T66">
            <v>41</v>
          </cell>
          <cell r="U66">
            <v>0.61115365491292506</v>
          </cell>
          <cell r="V66">
            <v>43</v>
          </cell>
          <cell r="W66">
            <v>0.43878229642967503</v>
          </cell>
          <cell r="X66">
            <v>62</v>
          </cell>
          <cell r="Y66">
            <v>0.2914167393369822</v>
          </cell>
          <cell r="Z66">
            <v>62</v>
          </cell>
          <cell r="AA66">
            <v>0.46495839683001561</v>
          </cell>
          <cell r="AB66">
            <v>51</v>
          </cell>
          <cell r="AC66">
            <v>0.39570116751556961</v>
          </cell>
          <cell r="AD66">
            <v>53</v>
          </cell>
          <cell r="AE66">
            <v>0.45222827573638713</v>
          </cell>
          <cell r="AF66">
            <v>21</v>
          </cell>
          <cell r="AG66">
            <v>0.5368410077981367</v>
          </cell>
          <cell r="AH66">
            <v>32</v>
          </cell>
          <cell r="AI66">
            <v>0.60952172360345003</v>
          </cell>
        </row>
        <row r="67">
          <cell r="A67" t="str">
            <v>Peru</v>
          </cell>
          <cell r="B67">
            <v>26</v>
          </cell>
          <cell r="C67">
            <v>0.53237116292734044</v>
          </cell>
          <cell r="D67">
            <v>32</v>
          </cell>
          <cell r="E67">
            <v>0.51213343439092784</v>
          </cell>
          <cell r="F67">
            <v>42</v>
          </cell>
          <cell r="G67">
            <v>0.50024511040028341</v>
          </cell>
          <cell r="H67">
            <v>27</v>
          </cell>
          <cell r="I67">
            <v>0.47843109974023235</v>
          </cell>
          <cell r="J67">
            <v>31</v>
          </cell>
          <cell r="K67">
            <v>0.48334755323731693</v>
          </cell>
          <cell r="L67">
            <v>9</v>
          </cell>
          <cell r="M67">
            <v>0.55527077740654229</v>
          </cell>
          <cell r="N67">
            <v>24</v>
          </cell>
          <cell r="O67">
            <v>0.58145178785456797</v>
          </cell>
          <cell r="P67">
            <v>1</v>
          </cell>
          <cell r="Q67">
            <v>0.67966110497302701</v>
          </cell>
          <cell r="R67">
            <v>22</v>
          </cell>
          <cell r="S67">
            <v>0.54100798855730803</v>
          </cell>
          <cell r="T67">
            <v>46</v>
          </cell>
          <cell r="U67">
            <v>0.59478749434464417</v>
          </cell>
          <cell r="V67">
            <v>46</v>
          </cell>
          <cell r="W67">
            <v>0.42237000030515437</v>
          </cell>
          <cell r="X67">
            <v>49</v>
          </cell>
          <cell r="Y67">
            <v>0.37243461833959352</v>
          </cell>
          <cell r="Z67">
            <v>40</v>
          </cell>
          <cell r="AA67">
            <v>0.56100914132790991</v>
          </cell>
          <cell r="AB67">
            <v>22</v>
          </cell>
          <cell r="AC67">
            <v>0.45677082829171467</v>
          </cell>
          <cell r="AD67">
            <v>24</v>
          </cell>
          <cell r="AE67">
            <v>0.55113290238407908</v>
          </cell>
          <cell r="AF67">
            <v>33</v>
          </cell>
          <cell r="AG67">
            <v>0.50854748841538544</v>
          </cell>
          <cell r="AH67">
            <v>30</v>
          </cell>
          <cell r="AI67">
            <v>0.61303343261818266</v>
          </cell>
        </row>
        <row r="68">
          <cell r="A68" t="str">
            <v>Philippines</v>
          </cell>
          <cell r="B68">
            <v>37</v>
          </cell>
          <cell r="C68">
            <v>0.51181528718623903</v>
          </cell>
          <cell r="D68">
            <v>26</v>
          </cell>
          <cell r="E68">
            <v>0.51691801310964403</v>
          </cell>
          <cell r="F68">
            <v>37</v>
          </cell>
          <cell r="G68">
            <v>0.50644061029837495</v>
          </cell>
          <cell r="H68">
            <v>37</v>
          </cell>
          <cell r="I68">
            <v>0.44856458582275976</v>
          </cell>
          <cell r="J68">
            <v>29</v>
          </cell>
          <cell r="K68">
            <v>0.48961906234344094</v>
          </cell>
          <cell r="L68">
            <v>23</v>
          </cell>
          <cell r="M68">
            <v>0.52537930044867609</v>
          </cell>
          <cell r="N68">
            <v>9</v>
          </cell>
          <cell r="O68">
            <v>0.64476524015311676</v>
          </cell>
          <cell r="P68">
            <v>30</v>
          </cell>
          <cell r="Q68">
            <v>0.54058792457757165</v>
          </cell>
          <cell r="R68">
            <v>29</v>
          </cell>
          <cell r="S68">
            <v>0.51491743806062784</v>
          </cell>
          <cell r="T68">
            <v>70</v>
          </cell>
          <cell r="U68">
            <v>0.50887772459845371</v>
          </cell>
          <cell r="V68">
            <v>49</v>
          </cell>
          <cell r="W68">
            <v>0.40760123169253648</v>
          </cell>
          <cell r="X68">
            <v>35</v>
          </cell>
          <cell r="Y68">
            <v>0.44705583786478265</v>
          </cell>
          <cell r="Z68">
            <v>48</v>
          </cell>
          <cell r="AA68">
            <v>0.52753382493694556</v>
          </cell>
          <cell r="AB68">
            <v>32</v>
          </cell>
          <cell r="AC68">
            <v>0.43981556909756908</v>
          </cell>
          <cell r="AD68">
            <v>35</v>
          </cell>
          <cell r="AE68">
            <v>0.53094175473009175</v>
          </cell>
          <cell r="AF68">
            <v>51</v>
          </cell>
          <cell r="AG68">
            <v>0.45840702953847007</v>
          </cell>
          <cell r="AH68">
            <v>27</v>
          </cell>
          <cell r="AI68">
            <v>0.61809679537882545</v>
          </cell>
        </row>
        <row r="69">
          <cell r="A69" t="str">
            <v>Qatar</v>
          </cell>
          <cell r="B69">
            <v>3</v>
          </cell>
          <cell r="C69">
            <v>0.62541680073541306</v>
          </cell>
          <cell r="D69">
            <v>5</v>
          </cell>
          <cell r="E69">
            <v>0.61431402156798343</v>
          </cell>
          <cell r="F69">
            <v>3</v>
          </cell>
          <cell r="G69">
            <v>0.63227039051310652</v>
          </cell>
          <cell r="H69">
            <v>6</v>
          </cell>
          <cell r="I69">
            <v>0.5874237454734812</v>
          </cell>
          <cell r="J69">
            <v>4</v>
          </cell>
          <cell r="K69">
            <v>0.59700024012098329</v>
          </cell>
          <cell r="L69">
            <v>2</v>
          </cell>
          <cell r="M69">
            <v>0.6209696232708779</v>
          </cell>
          <cell r="N69">
            <v>7</v>
          </cell>
          <cell r="O69">
            <v>0.65572365169556235</v>
          </cell>
          <cell r="P69">
            <v>69</v>
          </cell>
          <cell r="Q69">
            <v>0.44420941638236949</v>
          </cell>
          <cell r="R69">
            <v>27</v>
          </cell>
          <cell r="S69">
            <v>0.52572973139111356</v>
          </cell>
          <cell r="T69">
            <v>25</v>
          </cell>
          <cell r="U69">
            <v>0.63277843430786895</v>
          </cell>
          <cell r="V69">
            <v>2</v>
          </cell>
          <cell r="W69">
            <v>0.69011764356090999</v>
          </cell>
          <cell r="X69">
            <v>3</v>
          </cell>
          <cell r="Y69">
            <v>0.74970089311017651</v>
          </cell>
          <cell r="Z69">
            <v>3</v>
          </cell>
          <cell r="AA69">
            <v>0.71252157277885564</v>
          </cell>
          <cell r="AB69">
            <v>19</v>
          </cell>
          <cell r="AC69">
            <v>0.47392656835466046</v>
          </cell>
          <cell r="AD69">
            <v>7</v>
          </cell>
          <cell r="AE69">
            <v>0.65970719193939653</v>
          </cell>
          <cell r="AF69">
            <v>5</v>
          </cell>
          <cell r="AG69">
            <v>0.60335689968287509</v>
          </cell>
          <cell r="AH69">
            <v>1</v>
          </cell>
          <cell r="AI69">
            <v>0.76467654296472032</v>
          </cell>
        </row>
        <row r="70">
          <cell r="A70" t="str">
            <v>Romania</v>
          </cell>
          <cell r="B70">
            <v>9</v>
          </cell>
          <cell r="C70">
            <v>0.57920105699097313</v>
          </cell>
          <cell r="D70">
            <v>15</v>
          </cell>
          <cell r="E70">
            <v>0.55682245516186457</v>
          </cell>
          <cell r="F70">
            <v>24</v>
          </cell>
          <cell r="G70">
            <v>0.53253234446700393</v>
          </cell>
          <cell r="H70" t="str">
            <v>-</v>
          </cell>
          <cell r="I70" t="str">
            <v>-</v>
          </cell>
          <cell r="J70">
            <v>2</v>
          </cell>
          <cell r="K70">
            <v>0.61191036767692342</v>
          </cell>
          <cell r="L70">
            <v>16</v>
          </cell>
          <cell r="M70">
            <v>0.54173900278370146</v>
          </cell>
          <cell r="N70">
            <v>27</v>
          </cell>
          <cell r="O70">
            <v>0.57401768416851384</v>
          </cell>
          <cell r="P70">
            <v>8</v>
          </cell>
          <cell r="Q70">
            <v>0.62095112154318555</v>
          </cell>
          <cell r="R70">
            <v>10</v>
          </cell>
          <cell r="S70">
            <v>0.62414109159302911</v>
          </cell>
          <cell r="T70">
            <v>48</v>
          </cell>
          <cell r="U70">
            <v>0.59148667844266578</v>
          </cell>
          <cell r="V70">
            <v>33</v>
          </cell>
          <cell r="W70">
            <v>0.46630866511166857</v>
          </cell>
          <cell r="X70">
            <v>25</v>
          </cell>
          <cell r="Y70">
            <v>0.47277529273687174</v>
          </cell>
          <cell r="Z70">
            <v>4</v>
          </cell>
          <cell r="AA70">
            <v>0.70947960886219841</v>
          </cell>
          <cell r="AB70">
            <v>10</v>
          </cell>
          <cell r="AC70">
            <v>0.50050316272727358</v>
          </cell>
          <cell r="AD70">
            <v>8</v>
          </cell>
          <cell r="AE70">
            <v>0.64171187249236616</v>
          </cell>
          <cell r="AF70">
            <v>24</v>
          </cell>
          <cell r="AG70">
            <v>0.52938903545266669</v>
          </cell>
          <cell r="AH70">
            <v>14</v>
          </cell>
          <cell r="AI70">
            <v>0.64520015729158586</v>
          </cell>
        </row>
        <row r="71">
          <cell r="A71" t="str">
            <v>Russian Federation</v>
          </cell>
          <cell r="B71">
            <v>18</v>
          </cell>
          <cell r="C71">
            <v>0.54873636200811005</v>
          </cell>
          <cell r="D71">
            <v>24</v>
          </cell>
          <cell r="E71">
            <v>0.52108796912037492</v>
          </cell>
          <cell r="F71">
            <v>31</v>
          </cell>
          <cell r="G71">
            <v>0.51340849550644141</v>
          </cell>
          <cell r="H71">
            <v>30</v>
          </cell>
          <cell r="I71">
            <v>0.47529762642089524</v>
          </cell>
          <cell r="J71">
            <v>13</v>
          </cell>
          <cell r="K71">
            <v>0.55276663873312337</v>
          </cell>
          <cell r="L71">
            <v>28</v>
          </cell>
          <cell r="M71">
            <v>0.51936420049206666</v>
          </cell>
          <cell r="N71">
            <v>15</v>
          </cell>
          <cell r="O71">
            <v>0.6176989597919994</v>
          </cell>
          <cell r="P71">
            <v>40</v>
          </cell>
          <cell r="Q71">
            <v>0.53118297284097826</v>
          </cell>
          <cell r="R71">
            <v>68</v>
          </cell>
          <cell r="S71">
            <v>0.40432879918282483</v>
          </cell>
          <cell r="T71">
            <v>8</v>
          </cell>
          <cell r="U71">
            <v>0.67463284015197067</v>
          </cell>
          <cell r="V71">
            <v>9</v>
          </cell>
          <cell r="W71">
            <v>0.53570881442557228</v>
          </cell>
          <cell r="X71">
            <v>12</v>
          </cell>
          <cell r="Y71">
            <v>0.56491095288038351</v>
          </cell>
          <cell r="Z71">
            <v>44</v>
          </cell>
          <cell r="AA71">
            <v>0.53803307957407098</v>
          </cell>
          <cell r="AB71">
            <v>20</v>
          </cell>
          <cell r="AC71">
            <v>0.45771837692556416</v>
          </cell>
          <cell r="AD71">
            <v>21</v>
          </cell>
          <cell r="AE71">
            <v>0.56162885684255881</v>
          </cell>
          <cell r="AF71">
            <v>12</v>
          </cell>
          <cell r="AG71">
            <v>0.56049562788038743</v>
          </cell>
          <cell r="AH71">
            <v>29</v>
          </cell>
          <cell r="AI71">
            <v>0.61510258638392967</v>
          </cell>
        </row>
        <row r="72">
          <cell r="A72" t="str">
            <v>Rwanda</v>
          </cell>
          <cell r="B72">
            <v>56</v>
          </cell>
          <cell r="C72">
            <v>0.45862067852104688</v>
          </cell>
          <cell r="D72">
            <v>53</v>
          </cell>
          <cell r="E72">
            <v>0.46930477927835779</v>
          </cell>
          <cell r="F72">
            <v>40</v>
          </cell>
          <cell r="G72">
            <v>0.5025216987751201</v>
          </cell>
          <cell r="H72">
            <v>18</v>
          </cell>
          <cell r="I72">
            <v>0.51165799929705547</v>
          </cell>
          <cell r="J72">
            <v>48</v>
          </cell>
          <cell r="K72">
            <v>0.43066120326786583</v>
          </cell>
          <cell r="L72">
            <v>44</v>
          </cell>
          <cell r="M72">
            <v>0.4905810287323541</v>
          </cell>
          <cell r="N72">
            <v>63</v>
          </cell>
          <cell r="O72">
            <v>0.41710535882596134</v>
          </cell>
          <cell r="P72">
            <v>50</v>
          </cell>
          <cell r="Q72">
            <v>0.50136314213573951</v>
          </cell>
          <cell r="R72">
            <v>41</v>
          </cell>
          <cell r="S72">
            <v>0.46893862047463819</v>
          </cell>
          <cell r="T72">
            <v>51</v>
          </cell>
          <cell r="U72">
            <v>0.58604295367412851</v>
          </cell>
          <cell r="V72">
            <v>65</v>
          </cell>
          <cell r="W72">
            <v>0.32486334888157781</v>
          </cell>
          <cell r="X72">
            <v>34</v>
          </cell>
          <cell r="Y72">
            <v>0.44805819476945841</v>
          </cell>
          <cell r="Z72">
            <v>63</v>
          </cell>
          <cell r="AA72">
            <v>0.45997225592769786</v>
          </cell>
          <cell r="AB72">
            <v>58</v>
          </cell>
          <cell r="AC72">
            <v>0.38319357900264356</v>
          </cell>
          <cell r="AD72">
            <v>30</v>
          </cell>
          <cell r="AE72">
            <v>0.53957175453554052</v>
          </cell>
          <cell r="AF72">
            <v>63</v>
          </cell>
          <cell r="AG72">
            <v>0.41693796907186803</v>
          </cell>
          <cell r="AH72">
            <v>63</v>
          </cell>
          <cell r="AI72">
            <v>0.49477941147413534</v>
          </cell>
        </row>
        <row r="73">
          <cell r="A73" t="str">
            <v>Senegal</v>
          </cell>
          <cell r="B73">
            <v>63</v>
          </cell>
          <cell r="C73">
            <v>0.43288652529618915</v>
          </cell>
          <cell r="D73">
            <v>66</v>
          </cell>
          <cell r="E73">
            <v>0.41933655872988224</v>
          </cell>
          <cell r="F73">
            <v>59</v>
          </cell>
          <cell r="G73">
            <v>0.45599885192257933</v>
          </cell>
          <cell r="H73">
            <v>39</v>
          </cell>
          <cell r="I73">
            <v>0.44046091213799399</v>
          </cell>
          <cell r="J73">
            <v>67</v>
          </cell>
          <cell r="K73">
            <v>0.35489869536107976</v>
          </cell>
          <cell r="L73">
            <v>68</v>
          </cell>
          <cell r="M73">
            <v>0.42532095808114706</v>
          </cell>
          <cell r="N73">
            <v>66</v>
          </cell>
          <cell r="O73">
            <v>0.3932346629381418</v>
          </cell>
          <cell r="P73">
            <v>20</v>
          </cell>
          <cell r="Q73">
            <v>0.56990657241540676</v>
          </cell>
          <cell r="R73">
            <v>30</v>
          </cell>
          <cell r="S73">
            <v>0.50940120159278579</v>
          </cell>
          <cell r="T73">
            <v>54</v>
          </cell>
          <cell r="U73">
            <v>0.57234143260290393</v>
          </cell>
          <cell r="V73">
            <v>64</v>
          </cell>
          <cell r="W73">
            <v>0.32658504371530794</v>
          </cell>
          <cell r="X73">
            <v>58</v>
          </cell>
          <cell r="Y73">
            <v>0.33464002211341759</v>
          </cell>
          <cell r="Z73">
            <v>66</v>
          </cell>
          <cell r="AA73">
            <v>0.40965013884551194</v>
          </cell>
          <cell r="AB73">
            <v>63</v>
          </cell>
          <cell r="AC73">
            <v>0.36859819512842557</v>
          </cell>
          <cell r="AD73">
            <v>49</v>
          </cell>
          <cell r="AE73">
            <v>0.46596299049120316</v>
          </cell>
          <cell r="AF73">
            <v>71</v>
          </cell>
          <cell r="AG73">
            <v>0.38795912844082092</v>
          </cell>
          <cell r="AH73">
            <v>61</v>
          </cell>
          <cell r="AI73">
            <v>0.50902578712430702</v>
          </cell>
        </row>
        <row r="74">
          <cell r="A74" t="str">
            <v>Serbia</v>
          </cell>
          <cell r="B74">
            <v>22</v>
          </cell>
          <cell r="C74">
            <v>0.53623392317459717</v>
          </cell>
          <cell r="D74">
            <v>18</v>
          </cell>
          <cell r="E74">
            <v>0.54886124211225507</v>
          </cell>
          <cell r="F74">
            <v>23</v>
          </cell>
          <cell r="G74">
            <v>0.53294353121911775</v>
          </cell>
          <cell r="H74" t="str">
            <v>-</v>
          </cell>
          <cell r="I74" t="str">
            <v>-</v>
          </cell>
          <cell r="J74">
            <v>32</v>
          </cell>
          <cell r="K74">
            <v>0.47879717684579837</v>
          </cell>
          <cell r="L74">
            <v>39</v>
          </cell>
          <cell r="M74">
            <v>0.49951259499352785</v>
          </cell>
          <cell r="N74">
            <v>23</v>
          </cell>
          <cell r="O74">
            <v>0.5909404561289755</v>
          </cell>
          <cell r="P74">
            <v>57</v>
          </cell>
          <cell r="Q74">
            <v>0.48395816946461168</v>
          </cell>
          <cell r="R74">
            <v>28</v>
          </cell>
          <cell r="S74">
            <v>0.52149833151559177</v>
          </cell>
          <cell r="T74">
            <v>15</v>
          </cell>
          <cell r="U74">
            <v>0.64956184917818915</v>
          </cell>
          <cell r="V74">
            <v>25</v>
          </cell>
          <cell r="W74">
            <v>0.49348639096157165</v>
          </cell>
          <cell r="X74">
            <v>22</v>
          </cell>
          <cell r="Y74">
            <v>0.4902479544456157</v>
          </cell>
          <cell r="Z74">
            <v>23</v>
          </cell>
          <cell r="AA74">
            <v>0.61810238503749282</v>
          </cell>
          <cell r="AB74">
            <v>17</v>
          </cell>
          <cell r="AC74">
            <v>0.47914155879990045</v>
          </cell>
          <cell r="AD74">
            <v>44</v>
          </cell>
          <cell r="AE74">
            <v>0.49888589912462528</v>
          </cell>
          <cell r="AF74">
            <v>14</v>
          </cell>
          <cell r="AG74">
            <v>0.55467193951484373</v>
          </cell>
          <cell r="AH74">
            <v>31</v>
          </cell>
          <cell r="AI74">
            <v>0.61223629525901935</v>
          </cell>
        </row>
        <row r="75">
          <cell r="A75" t="str">
            <v>Sierra Leone</v>
          </cell>
          <cell r="B75">
            <v>82</v>
          </cell>
          <cell r="C75">
            <v>0.33365008877984031</v>
          </cell>
          <cell r="D75">
            <v>82</v>
          </cell>
          <cell r="E75">
            <v>0.34414367656933953</v>
          </cell>
          <cell r="F75">
            <v>76</v>
          </cell>
          <cell r="G75">
            <v>0.4018424854937126</v>
          </cell>
          <cell r="H75" t="str">
            <v>-</v>
          </cell>
          <cell r="I75" t="str">
            <v>-</v>
          </cell>
          <cell r="J75">
            <v>64</v>
          </cell>
          <cell r="K75">
            <v>0.37508358241776962</v>
          </cell>
          <cell r="L75">
            <v>59</v>
          </cell>
          <cell r="M75">
            <v>0.45105793308944353</v>
          </cell>
          <cell r="N75">
            <v>84</v>
          </cell>
          <cell r="O75">
            <v>0.26097754944641893</v>
          </cell>
          <cell r="P75">
            <v>60</v>
          </cell>
          <cell r="Q75">
            <v>0.47097115504756421</v>
          </cell>
          <cell r="R75">
            <v>62</v>
          </cell>
          <cell r="S75">
            <v>0.4113221132889211</v>
          </cell>
          <cell r="T75">
            <v>80</v>
          </cell>
          <cell r="U75">
            <v>0.45698620660370182</v>
          </cell>
          <cell r="V75">
            <v>84</v>
          </cell>
          <cell r="W75">
            <v>0.22724641530468401</v>
          </cell>
          <cell r="X75">
            <v>87</v>
          </cell>
          <cell r="Y75">
            <v>9.4879365035489605E-2</v>
          </cell>
          <cell r="Z75">
            <v>86</v>
          </cell>
          <cell r="AA75">
            <v>0.2543264787845701</v>
          </cell>
          <cell r="AB75">
            <v>85</v>
          </cell>
          <cell r="AC75">
            <v>0.27503655897103835</v>
          </cell>
          <cell r="AD75">
            <v>78</v>
          </cell>
          <cell r="AE75">
            <v>0.36148638859676718</v>
          </cell>
          <cell r="AF75">
            <v>69</v>
          </cell>
          <cell r="AG75">
            <v>0.38998128658771836</v>
          </cell>
          <cell r="AH75">
            <v>85</v>
          </cell>
          <cell r="AI75">
            <v>0.3377191235817571</v>
          </cell>
        </row>
        <row r="76">
          <cell r="A76" t="str">
            <v>Singapore</v>
          </cell>
          <cell r="B76">
            <v>1</v>
          </cell>
          <cell r="C76">
            <v>0.71959207548235626</v>
          </cell>
          <cell r="D76">
            <v>1</v>
          </cell>
          <cell r="E76">
            <v>0.74392874266014664</v>
          </cell>
          <cell r="F76">
            <v>1</v>
          </cell>
          <cell r="G76">
            <v>0.73451249035683241</v>
          </cell>
          <cell r="H76">
            <v>1</v>
          </cell>
          <cell r="I76">
            <v>0.70527320517285597</v>
          </cell>
          <cell r="J76">
            <v>18</v>
          </cell>
          <cell r="K76">
            <v>0.53727665191343343</v>
          </cell>
          <cell r="L76">
            <v>1</v>
          </cell>
          <cell r="M76">
            <v>0.71863895051549487</v>
          </cell>
          <cell r="N76">
            <v>1</v>
          </cell>
          <cell r="O76">
            <v>0.75055744459613805</v>
          </cell>
          <cell r="P76">
            <v>28</v>
          </cell>
          <cell r="Q76">
            <v>0.54391278564922441</v>
          </cell>
          <cell r="R76">
            <v>2</v>
          </cell>
          <cell r="S76">
            <v>0.73802389774692689</v>
          </cell>
          <cell r="T76">
            <v>28</v>
          </cell>
          <cell r="U76">
            <v>0.63039748310439547</v>
          </cell>
          <cell r="V76">
            <v>1</v>
          </cell>
          <cell r="W76">
            <v>0.72939052716702912</v>
          </cell>
          <cell r="X76">
            <v>1</v>
          </cell>
          <cell r="Y76">
            <v>0.92762317853320608</v>
          </cell>
          <cell r="Z76">
            <v>1</v>
          </cell>
          <cell r="AA76">
            <v>0.9005077601153566</v>
          </cell>
          <cell r="AB76">
            <v>1</v>
          </cell>
          <cell r="AC76">
            <v>0.58820357282939695</v>
          </cell>
          <cell r="AD76">
            <v>1</v>
          </cell>
          <cell r="AE76">
            <v>0.86158710678350048</v>
          </cell>
          <cell r="AF76">
            <v>1</v>
          </cell>
          <cell r="AG76">
            <v>0.66731355198791009</v>
          </cell>
          <cell r="AH76">
            <v>2</v>
          </cell>
          <cell r="AI76">
            <v>0.76126407032861687</v>
          </cell>
        </row>
        <row r="77">
          <cell r="A77" t="str">
            <v>South Africa</v>
          </cell>
          <cell r="B77">
            <v>42</v>
          </cell>
          <cell r="C77">
            <v>0.49351907708399956</v>
          </cell>
          <cell r="D77">
            <v>50</v>
          </cell>
          <cell r="E77">
            <v>0.47806357617501216</v>
          </cell>
          <cell r="F77">
            <v>52</v>
          </cell>
          <cell r="G77">
            <v>0.47677240754933869</v>
          </cell>
          <cell r="H77" t="str">
            <v>-</v>
          </cell>
          <cell r="I77" t="str">
            <v>-</v>
          </cell>
          <cell r="J77">
            <v>12</v>
          </cell>
          <cell r="K77">
            <v>0.55302804703264652</v>
          </cell>
          <cell r="L77">
            <v>73</v>
          </cell>
          <cell r="M77">
            <v>0.42056983663118336</v>
          </cell>
          <cell r="N77">
            <v>51</v>
          </cell>
          <cell r="O77">
            <v>0.5009226720232377</v>
          </cell>
          <cell r="P77">
            <v>54</v>
          </cell>
          <cell r="Q77">
            <v>0.49693945640163473</v>
          </cell>
          <cell r="R77">
            <v>11</v>
          </cell>
          <cell r="S77">
            <v>0.62043273570238078</v>
          </cell>
          <cell r="T77">
            <v>79</v>
          </cell>
          <cell r="U77">
            <v>0.46157213015765142</v>
          </cell>
          <cell r="V77">
            <v>41</v>
          </cell>
          <cell r="W77">
            <v>0.44248906079277073</v>
          </cell>
          <cell r="X77">
            <v>30</v>
          </cell>
          <cell r="Y77">
            <v>0.46791479933490882</v>
          </cell>
          <cell r="Z77">
            <v>60</v>
          </cell>
          <cell r="AA77">
            <v>0.47780295567958175</v>
          </cell>
          <cell r="AB77">
            <v>44</v>
          </cell>
          <cell r="AC77">
            <v>0.41611913462653966</v>
          </cell>
          <cell r="AD77">
            <v>18</v>
          </cell>
          <cell r="AE77">
            <v>0.56812718851469868</v>
          </cell>
          <cell r="AF77">
            <v>59</v>
          </cell>
          <cell r="AG77">
            <v>0.43309776951750012</v>
          </cell>
          <cell r="AH77">
            <v>51</v>
          </cell>
          <cell r="AI77">
            <v>0.55673221567725983</v>
          </cell>
        </row>
        <row r="78">
          <cell r="A78" t="str">
            <v>Sri Lanka</v>
          </cell>
          <cell r="B78">
            <v>29</v>
          </cell>
          <cell r="C78">
            <v>0.52080574567877291</v>
          </cell>
          <cell r="D78">
            <v>34</v>
          </cell>
          <cell r="E78">
            <v>0.50764127495651978</v>
          </cell>
          <cell r="F78">
            <v>33</v>
          </cell>
          <cell r="G78">
            <v>0.51310696435332748</v>
          </cell>
          <cell r="H78">
            <v>22</v>
          </cell>
          <cell r="I78">
            <v>0.50193184805943847</v>
          </cell>
          <cell r="J78">
            <v>28</v>
          </cell>
          <cell r="K78">
            <v>0.49092559059076352</v>
          </cell>
          <cell r="L78">
            <v>43</v>
          </cell>
          <cell r="M78">
            <v>0.49096794945226885</v>
          </cell>
          <cell r="N78">
            <v>38</v>
          </cell>
          <cell r="O78">
            <v>0.54342907933833406</v>
          </cell>
          <cell r="P78">
            <v>31</v>
          </cell>
          <cell r="Q78">
            <v>0.53998206115301162</v>
          </cell>
          <cell r="R78">
            <v>48</v>
          </cell>
          <cell r="S78">
            <v>0.45689714312386698</v>
          </cell>
          <cell r="T78">
            <v>42</v>
          </cell>
          <cell r="U78">
            <v>0.60388998015153406</v>
          </cell>
          <cell r="V78">
            <v>42</v>
          </cell>
          <cell r="W78">
            <v>0.44202074978923389</v>
          </cell>
          <cell r="X78">
            <v>23</v>
          </cell>
          <cell r="Y78">
            <v>0.48901243624983759</v>
          </cell>
          <cell r="Z78">
            <v>20</v>
          </cell>
          <cell r="AA78">
            <v>0.63012672126010583</v>
          </cell>
          <cell r="AB78">
            <v>43</v>
          </cell>
          <cell r="AC78">
            <v>0.41617677289531074</v>
          </cell>
          <cell r="AD78">
            <v>14</v>
          </cell>
          <cell r="AE78">
            <v>0.58310070908466449</v>
          </cell>
          <cell r="AF78">
            <v>52</v>
          </cell>
          <cell r="AG78">
            <v>0.45658961124846698</v>
          </cell>
          <cell r="AH78">
            <v>23</v>
          </cell>
          <cell r="AI78">
            <v>0.62735588948664933</v>
          </cell>
        </row>
        <row r="79">
          <cell r="A79" t="str">
            <v>Sudan</v>
          </cell>
          <cell r="B79">
            <v>88</v>
          </cell>
          <cell r="C79">
            <v>0.29294443971273371</v>
          </cell>
          <cell r="D79">
            <v>88</v>
          </cell>
          <cell r="E79">
            <v>0.2703228754688316</v>
          </cell>
          <cell r="F79">
            <v>87</v>
          </cell>
          <cell r="G79">
            <v>0.31033046718562268</v>
          </cell>
          <cell r="H79" t="str">
            <v>-</v>
          </cell>
          <cell r="I79" t="str">
            <v>-</v>
          </cell>
          <cell r="J79">
            <v>78</v>
          </cell>
          <cell r="K79">
            <v>0.29209837576203912</v>
          </cell>
          <cell r="L79">
            <v>89</v>
          </cell>
          <cell r="M79">
            <v>0.3259220692085627</v>
          </cell>
          <cell r="N79">
            <v>88</v>
          </cell>
          <cell r="O79">
            <v>0.18233840942385249</v>
          </cell>
          <cell r="P79">
            <v>88</v>
          </cell>
          <cell r="Q79">
            <v>0.33430089746056679</v>
          </cell>
          <cell r="R79">
            <v>89</v>
          </cell>
          <cell r="S79">
            <v>0.21559039637157146</v>
          </cell>
          <cell r="T79">
            <v>61</v>
          </cell>
          <cell r="U79">
            <v>0.53501308893968247</v>
          </cell>
          <cell r="V79">
            <v>78</v>
          </cell>
          <cell r="W79">
            <v>0.24499719510335932</v>
          </cell>
          <cell r="X79">
            <v>81</v>
          </cell>
          <cell r="Y79">
            <v>0.17567196309138181</v>
          </cell>
          <cell r="Z79">
            <v>74</v>
          </cell>
          <cell r="AA79">
            <v>0.33056756205358739</v>
          </cell>
          <cell r="AB79">
            <v>89</v>
          </cell>
          <cell r="AC79">
            <v>0.22521447455552251</v>
          </cell>
          <cell r="AD79">
            <v>87</v>
          </cell>
          <cell r="AE79">
            <v>0.24093978502057387</v>
          </cell>
          <cell r="AF79">
            <v>87</v>
          </cell>
          <cell r="AG79">
            <v>0.31985498391096445</v>
          </cell>
          <cell r="AH79">
            <v>80</v>
          </cell>
          <cell r="AI79">
            <v>0.39778450281508104</v>
          </cell>
        </row>
        <row r="80">
          <cell r="A80" t="str">
            <v>Tanzania</v>
          </cell>
          <cell r="B80">
            <v>67</v>
          </cell>
          <cell r="C80">
            <v>0.40259045263461346</v>
          </cell>
          <cell r="D80">
            <v>71</v>
          </cell>
          <cell r="E80">
            <v>0.37992471168777653</v>
          </cell>
          <cell r="F80">
            <v>71</v>
          </cell>
          <cell r="G80">
            <v>0.43057158372574633</v>
          </cell>
          <cell r="H80">
            <v>44</v>
          </cell>
          <cell r="I80">
            <v>0.42435242879733792</v>
          </cell>
          <cell r="J80">
            <v>73</v>
          </cell>
          <cell r="K80">
            <v>0.33335516882421468</v>
          </cell>
          <cell r="L80">
            <v>51</v>
          </cell>
          <cell r="M80">
            <v>0.46852631640531478</v>
          </cell>
          <cell r="N80">
            <v>68</v>
          </cell>
          <cell r="O80">
            <v>0.37362908635907494</v>
          </cell>
          <cell r="P80">
            <v>32</v>
          </cell>
          <cell r="Q80">
            <v>0.53941338056185506</v>
          </cell>
          <cell r="R80">
            <v>33</v>
          </cell>
          <cell r="S80">
            <v>0.49858092312869384</v>
          </cell>
          <cell r="T80">
            <v>59</v>
          </cell>
          <cell r="U80">
            <v>0.54721802592864743</v>
          </cell>
          <cell r="V80">
            <v>79</v>
          </cell>
          <cell r="W80">
            <v>0.24033703224083119</v>
          </cell>
          <cell r="X80">
            <v>69</v>
          </cell>
          <cell r="Y80">
            <v>0.23703445409422635</v>
          </cell>
          <cell r="Z80">
            <v>68</v>
          </cell>
          <cell r="AA80">
            <v>0.38521968616866298</v>
          </cell>
          <cell r="AB80">
            <v>66</v>
          </cell>
          <cell r="AC80">
            <v>0.36245185043770939</v>
          </cell>
          <cell r="AD80">
            <v>64</v>
          </cell>
          <cell r="AE80">
            <v>0.42458971212405655</v>
          </cell>
          <cell r="AF80">
            <v>74</v>
          </cell>
          <cell r="AG80">
            <v>0.37820968790460774</v>
          </cell>
          <cell r="AH80">
            <v>71</v>
          </cell>
          <cell r="AI80">
            <v>0.44511056007208033</v>
          </cell>
        </row>
        <row r="81">
          <cell r="A81" t="str">
            <v>Thailand</v>
          </cell>
          <cell r="B81">
            <v>20</v>
          </cell>
          <cell r="C81">
            <v>0.54328492956308483</v>
          </cell>
          <cell r="D81">
            <v>11</v>
          </cell>
          <cell r="E81">
            <v>0.57236407573223258</v>
          </cell>
          <cell r="F81">
            <v>14</v>
          </cell>
          <cell r="G81">
            <v>0.55995216442997842</v>
          </cell>
          <cell r="H81">
            <v>14</v>
          </cell>
          <cell r="I81">
            <v>0.52271863688997233</v>
          </cell>
          <cell r="J81">
            <v>15</v>
          </cell>
          <cell r="K81">
            <v>0.55076412525138252</v>
          </cell>
          <cell r="L81">
            <v>4</v>
          </cell>
          <cell r="M81">
            <v>0.59561729505536243</v>
          </cell>
          <cell r="N81">
            <v>28</v>
          </cell>
          <cell r="O81">
            <v>0.56037382071090036</v>
          </cell>
          <cell r="P81">
            <v>24</v>
          </cell>
          <cell r="Q81">
            <v>0.55415402465144681</v>
          </cell>
          <cell r="R81">
            <v>36</v>
          </cell>
          <cell r="S81">
            <v>0.48358673333288649</v>
          </cell>
          <cell r="T81">
            <v>49</v>
          </cell>
          <cell r="U81">
            <v>0.58990546752335959</v>
          </cell>
          <cell r="V81">
            <v>21</v>
          </cell>
          <cell r="W81">
            <v>0.50108842683140398</v>
          </cell>
          <cell r="X81">
            <v>26</v>
          </cell>
          <cell r="Y81">
            <v>0.47172649368628178</v>
          </cell>
          <cell r="Z81">
            <v>33</v>
          </cell>
          <cell r="AA81">
            <v>0.58234797902473978</v>
          </cell>
          <cell r="AB81">
            <v>26</v>
          </cell>
          <cell r="AC81">
            <v>0.45002910777041827</v>
          </cell>
          <cell r="AD81">
            <v>16</v>
          </cell>
          <cell r="AE81">
            <v>0.58127706286201275</v>
          </cell>
          <cell r="AF81">
            <v>32</v>
          </cell>
          <cell r="AG81">
            <v>0.51293243399068789</v>
          </cell>
          <cell r="AH81">
            <v>21</v>
          </cell>
          <cell r="AI81">
            <v>0.62890111362922052</v>
          </cell>
        </row>
        <row r="82">
          <cell r="A82" t="str">
            <v>Timor-Leste</v>
          </cell>
          <cell r="B82">
            <v>71</v>
          </cell>
          <cell r="C82">
            <v>0.38384065647604998</v>
          </cell>
          <cell r="D82">
            <v>72</v>
          </cell>
          <cell r="E82">
            <v>0.37879409696591648</v>
          </cell>
          <cell r="F82">
            <v>72</v>
          </cell>
          <cell r="G82">
            <v>0.42668989642022542</v>
          </cell>
          <cell r="H82">
            <v>45</v>
          </cell>
          <cell r="I82">
            <v>0.42306442948187584</v>
          </cell>
          <cell r="J82">
            <v>81</v>
          </cell>
          <cell r="K82">
            <v>0.28165426521668746</v>
          </cell>
          <cell r="L82">
            <v>84</v>
          </cell>
          <cell r="M82">
            <v>0.39211467399388578</v>
          </cell>
          <cell r="N82">
            <v>60</v>
          </cell>
          <cell r="O82">
            <v>0.45444028898851024</v>
          </cell>
          <cell r="P82">
            <v>56</v>
          </cell>
          <cell r="Q82">
            <v>0.48870938908697625</v>
          </cell>
          <cell r="R82">
            <v>16</v>
          </cell>
          <cell r="S82">
            <v>0.56853694269386246</v>
          </cell>
          <cell r="T82">
            <v>88</v>
          </cell>
          <cell r="U82">
            <v>0.39931847679783544</v>
          </cell>
          <cell r="V82">
            <v>68</v>
          </cell>
          <cell r="W82">
            <v>0.29890549433304431</v>
          </cell>
          <cell r="X82">
            <v>84</v>
          </cell>
          <cell r="Y82">
            <v>0.15956797059887404</v>
          </cell>
          <cell r="Z82">
            <v>65</v>
          </cell>
          <cell r="AA82">
            <v>0.41131840657477425</v>
          </cell>
          <cell r="AB82">
            <v>75</v>
          </cell>
          <cell r="AC82">
            <v>0.31823024516337339</v>
          </cell>
          <cell r="AD82">
            <v>72</v>
          </cell>
          <cell r="AE82">
            <v>0.38378168165688453</v>
          </cell>
          <cell r="AF82">
            <v>72</v>
          </cell>
          <cell r="AG82">
            <v>0.38515350801725545</v>
          </cell>
          <cell r="AH82">
            <v>66</v>
          </cell>
          <cell r="AI82">
            <v>0.48178098385296125</v>
          </cell>
        </row>
        <row r="83">
          <cell r="A83" t="str">
            <v>Tunisia</v>
          </cell>
          <cell r="B83">
            <v>32</v>
          </cell>
          <cell r="C83">
            <v>0.51667318409172591</v>
          </cell>
          <cell r="D83">
            <v>35</v>
          </cell>
          <cell r="E83">
            <v>0.50534389758298615</v>
          </cell>
          <cell r="F83">
            <v>21</v>
          </cell>
          <cell r="G83">
            <v>0.53840352963091664</v>
          </cell>
          <cell r="H83">
            <v>11</v>
          </cell>
          <cell r="I83">
            <v>0.54825552412107936</v>
          </cell>
          <cell r="J83">
            <v>16</v>
          </cell>
          <cell r="K83">
            <v>0.54433610382113728</v>
          </cell>
          <cell r="L83">
            <v>76</v>
          </cell>
          <cell r="M83">
            <v>0.41485393291145622</v>
          </cell>
          <cell r="N83">
            <v>36</v>
          </cell>
          <cell r="O83">
            <v>0.54924508658094906</v>
          </cell>
          <cell r="P83">
            <v>66</v>
          </cell>
          <cell r="Q83">
            <v>0.45118697268723906</v>
          </cell>
          <cell r="R83">
            <v>34</v>
          </cell>
          <cell r="S83">
            <v>0.49364504711221646</v>
          </cell>
          <cell r="T83">
            <v>11</v>
          </cell>
          <cell r="U83">
            <v>0.66773500139684194</v>
          </cell>
          <cell r="V83">
            <v>14</v>
          </cell>
          <cell r="W83">
            <v>0.523962010297778</v>
          </cell>
          <cell r="X83">
            <v>43</v>
          </cell>
          <cell r="Y83">
            <v>0.39917564348614293</v>
          </cell>
          <cell r="Z83">
            <v>27</v>
          </cell>
          <cell r="AA83">
            <v>0.60591885853177274</v>
          </cell>
          <cell r="AB83">
            <v>21</v>
          </cell>
          <cell r="AC83">
            <v>0.45718105727995106</v>
          </cell>
          <cell r="AD83">
            <v>39</v>
          </cell>
          <cell r="AE83">
            <v>0.51589431299614785</v>
          </cell>
          <cell r="AF83">
            <v>42</v>
          </cell>
          <cell r="AG83">
            <v>0.48461713797687278</v>
          </cell>
          <cell r="AH83">
            <v>33</v>
          </cell>
          <cell r="AI83">
            <v>0.6090002281139324</v>
          </cell>
        </row>
        <row r="84">
          <cell r="A84" t="str">
            <v>Uganda</v>
          </cell>
          <cell r="B84">
            <v>73</v>
          </cell>
          <cell r="C84">
            <v>0.38020294377229807</v>
          </cell>
          <cell r="D84">
            <v>73</v>
          </cell>
          <cell r="E84">
            <v>0.37692823042386531</v>
          </cell>
          <cell r="F84">
            <v>74</v>
          </cell>
          <cell r="G84">
            <v>0.41755588365961988</v>
          </cell>
          <cell r="H84">
            <v>48</v>
          </cell>
          <cell r="I84">
            <v>0.41167603808978503</v>
          </cell>
          <cell r="J84">
            <v>51</v>
          </cell>
          <cell r="K84">
            <v>0.40751104590013604</v>
          </cell>
          <cell r="L84">
            <v>83</v>
          </cell>
          <cell r="M84">
            <v>0.39587063178130732</v>
          </cell>
          <cell r="N84">
            <v>71</v>
          </cell>
          <cell r="O84">
            <v>0.3523631954766151</v>
          </cell>
          <cell r="P84">
            <v>44</v>
          </cell>
          <cell r="Q84">
            <v>0.51552224965897819</v>
          </cell>
          <cell r="R84">
            <v>56</v>
          </cell>
          <cell r="S84">
            <v>0.43637589504593677</v>
          </cell>
          <cell r="T84">
            <v>74</v>
          </cell>
          <cell r="U84">
            <v>0.49029928782338411</v>
          </cell>
          <cell r="V84">
            <v>83</v>
          </cell>
          <cell r="W84">
            <v>0.22900740931598546</v>
          </cell>
          <cell r="X84">
            <v>63</v>
          </cell>
          <cell r="Y84">
            <v>0.29060295393544161</v>
          </cell>
          <cell r="Z84">
            <v>80</v>
          </cell>
          <cell r="AA84">
            <v>0.30427382501289868</v>
          </cell>
          <cell r="AB84">
            <v>72</v>
          </cell>
          <cell r="AC84">
            <v>0.32954375831820915</v>
          </cell>
          <cell r="AD84">
            <v>58</v>
          </cell>
          <cell r="AE84">
            <v>0.43995726078538705</v>
          </cell>
          <cell r="AF84">
            <v>81</v>
          </cell>
          <cell r="AG84">
            <v>0.34516275207325975</v>
          </cell>
          <cell r="AH84">
            <v>76</v>
          </cell>
          <cell r="AI84">
            <v>0.40614800391233657</v>
          </cell>
        </row>
        <row r="85">
          <cell r="A85" t="str">
            <v>Ukraine</v>
          </cell>
          <cell r="B85">
            <v>35</v>
          </cell>
          <cell r="C85">
            <v>0.5126237422096297</v>
          </cell>
          <cell r="D85">
            <v>38</v>
          </cell>
          <cell r="E85">
            <v>0.49630152430176516</v>
          </cell>
          <cell r="F85">
            <v>46</v>
          </cell>
          <cell r="G85">
            <v>0.49564631573490164</v>
          </cell>
          <cell r="H85">
            <v>28</v>
          </cell>
          <cell r="I85">
            <v>0.47829104094404173</v>
          </cell>
          <cell r="J85">
            <v>11</v>
          </cell>
          <cell r="K85">
            <v>0.56920039591090554</v>
          </cell>
          <cell r="L85">
            <v>56</v>
          </cell>
          <cell r="M85">
            <v>0.45799704703074662</v>
          </cell>
          <cell r="N85">
            <v>3</v>
          </cell>
          <cell r="O85">
            <v>0.69859411726718268</v>
          </cell>
          <cell r="P85">
            <v>77</v>
          </cell>
          <cell r="Q85">
            <v>0.4131517347899073</v>
          </cell>
          <cell r="R85">
            <v>43</v>
          </cell>
          <cell r="S85">
            <v>0.46470439524130036</v>
          </cell>
          <cell r="T85">
            <v>58</v>
          </cell>
          <cell r="U85">
            <v>0.54870890947554252</v>
          </cell>
          <cell r="V85">
            <v>26</v>
          </cell>
          <cell r="W85">
            <v>0.48941682832180167</v>
          </cell>
          <cell r="X85">
            <v>37</v>
          </cell>
          <cell r="Y85">
            <v>0.44384400990521672</v>
          </cell>
          <cell r="Z85">
            <v>47</v>
          </cell>
          <cell r="AA85">
            <v>0.52799624194406369</v>
          </cell>
          <cell r="AB85">
            <v>11</v>
          </cell>
          <cell r="AC85">
            <v>0.49813168088617105</v>
          </cell>
          <cell r="AD85">
            <v>56</v>
          </cell>
          <cell r="AE85">
            <v>0.44694708282071921</v>
          </cell>
          <cell r="AF85">
            <v>27</v>
          </cell>
          <cell r="AG85">
            <v>0.52585876337715143</v>
          </cell>
          <cell r="AH85">
            <v>44</v>
          </cell>
          <cell r="AI85">
            <v>0.5795574417544771</v>
          </cell>
        </row>
        <row r="86">
          <cell r="A86" t="str">
            <v>Uruguay</v>
          </cell>
          <cell r="B86">
            <v>5</v>
          </cell>
          <cell r="C86">
            <v>0.60338954150463475</v>
          </cell>
          <cell r="D86">
            <v>6</v>
          </cell>
          <cell r="E86">
            <v>0.60640391114686443</v>
          </cell>
          <cell r="F86">
            <v>5</v>
          </cell>
          <cell r="G86">
            <v>0.62639837935179599</v>
          </cell>
          <cell r="H86">
            <v>4</v>
          </cell>
          <cell r="I86">
            <v>0.60222526978333868</v>
          </cell>
          <cell r="J86">
            <v>8</v>
          </cell>
          <cell r="K86">
            <v>0.58098667600215814</v>
          </cell>
          <cell r="L86">
            <v>13</v>
          </cell>
          <cell r="M86">
            <v>0.54400028206894946</v>
          </cell>
          <cell r="N86">
            <v>8</v>
          </cell>
          <cell r="O86">
            <v>0.6459549589186947</v>
          </cell>
          <cell r="P86">
            <v>51</v>
          </cell>
          <cell r="Q86">
            <v>0.50051660552499277</v>
          </cell>
          <cell r="R86">
            <v>1</v>
          </cell>
          <cell r="S86">
            <v>0.75110396074793351</v>
          </cell>
          <cell r="T86">
            <v>2</v>
          </cell>
          <cell r="U86">
            <v>0.70472523090819772</v>
          </cell>
          <cell r="V86">
            <v>23</v>
          </cell>
          <cell r="W86">
            <v>0.49687715805252675</v>
          </cell>
          <cell r="X86">
            <v>8</v>
          </cell>
          <cell r="Y86">
            <v>0.61801458379596541</v>
          </cell>
          <cell r="Z86">
            <v>32</v>
          </cell>
          <cell r="AA86">
            <v>0.58832641752229398</v>
          </cell>
          <cell r="AB86">
            <v>5</v>
          </cell>
          <cell r="AC86">
            <v>0.52582952030649055</v>
          </cell>
          <cell r="AD86">
            <v>10</v>
          </cell>
          <cell r="AE86">
            <v>0.62095787027052085</v>
          </cell>
          <cell r="AF86">
            <v>7</v>
          </cell>
          <cell r="AG86">
            <v>0.58682095751572683</v>
          </cell>
          <cell r="AH86">
            <v>7</v>
          </cell>
          <cell r="AI86">
            <v>0.67994981792580067</v>
          </cell>
        </row>
        <row r="87">
          <cell r="A87" t="str">
            <v>Uzbekistan</v>
          </cell>
          <cell r="B87">
            <v>36</v>
          </cell>
          <cell r="C87">
            <v>0.51233500256539033</v>
          </cell>
          <cell r="D87">
            <v>43</v>
          </cell>
          <cell r="E87">
            <v>0.48691868206665334</v>
          </cell>
          <cell r="F87">
            <v>47</v>
          </cell>
          <cell r="G87">
            <v>0.49502985084039869</v>
          </cell>
          <cell r="H87">
            <v>46</v>
          </cell>
          <cell r="I87">
            <v>0.41750360596780323</v>
          </cell>
          <cell r="J87">
            <v>33</v>
          </cell>
          <cell r="K87">
            <v>0.47811463361184436</v>
          </cell>
          <cell r="L87">
            <v>58</v>
          </cell>
          <cell r="M87">
            <v>0.45407472697256146</v>
          </cell>
          <cell r="N87">
            <v>11</v>
          </cell>
          <cell r="O87">
            <v>0.64159495126061761</v>
          </cell>
          <cell r="P87">
            <v>75</v>
          </cell>
          <cell r="Q87">
            <v>0.41331126603190971</v>
          </cell>
          <cell r="R87">
            <v>81</v>
          </cell>
          <cell r="S87">
            <v>0.33650909676214619</v>
          </cell>
          <cell r="T87">
            <v>3</v>
          </cell>
          <cell r="U87">
            <v>0.70130522815133967</v>
          </cell>
          <cell r="V87">
            <v>19</v>
          </cell>
          <cell r="W87">
            <v>0.51198601165103308</v>
          </cell>
          <cell r="X87">
            <v>24</v>
          </cell>
          <cell r="Y87">
            <v>0.47296084148402989</v>
          </cell>
          <cell r="Z87">
            <v>29</v>
          </cell>
          <cell r="AA87">
            <v>0.60115826716303133</v>
          </cell>
          <cell r="AB87">
            <v>50</v>
          </cell>
          <cell r="AC87">
            <v>0.39640199377844215</v>
          </cell>
          <cell r="AD87">
            <v>51</v>
          </cell>
          <cell r="AE87">
            <v>0.46252958407239336</v>
          </cell>
          <cell r="AF87">
            <v>29</v>
          </cell>
          <cell r="AG87">
            <v>0.52104413014630457</v>
          </cell>
          <cell r="AH87">
            <v>9</v>
          </cell>
          <cell r="AI87">
            <v>0.66820527366312843</v>
          </cell>
        </row>
        <row r="88">
          <cell r="A88" t="str">
            <v>Venezuela, RB</v>
          </cell>
          <cell r="B88">
            <v>55</v>
          </cell>
          <cell r="C88">
            <v>0.46356765975769026</v>
          </cell>
          <cell r="D88">
            <v>41</v>
          </cell>
          <cell r="E88">
            <v>0.49310727072141386</v>
          </cell>
          <cell r="F88">
            <v>56</v>
          </cell>
          <cell r="G88">
            <v>0.46910460367783252</v>
          </cell>
          <cell r="H88" t="str">
            <v>-</v>
          </cell>
          <cell r="I88" t="str">
            <v>-</v>
          </cell>
          <cell r="J88">
            <v>36</v>
          </cell>
          <cell r="K88">
            <v>0.47002591173798836</v>
          </cell>
          <cell r="L88">
            <v>87</v>
          </cell>
          <cell r="M88">
            <v>0.37026156805832922</v>
          </cell>
          <cell r="N88">
            <v>47</v>
          </cell>
          <cell r="O88">
            <v>0.5165996779965597</v>
          </cell>
          <cell r="P88">
            <v>9</v>
          </cell>
          <cell r="Q88">
            <v>0.61397330308450027</v>
          </cell>
          <cell r="R88">
            <v>67</v>
          </cell>
          <cell r="S88">
            <v>0.40452788431429965</v>
          </cell>
          <cell r="T88">
            <v>13</v>
          </cell>
          <cell r="U88">
            <v>0.65574112931634376</v>
          </cell>
          <cell r="V88">
            <v>66</v>
          </cell>
          <cell r="W88">
            <v>0.32309306646656116</v>
          </cell>
          <cell r="X88">
            <v>61</v>
          </cell>
          <cell r="Y88">
            <v>0.29405192524671026</v>
          </cell>
          <cell r="Z88">
            <v>49</v>
          </cell>
          <cell r="AA88">
            <v>0.52383447159791985</v>
          </cell>
          <cell r="AB88">
            <v>40</v>
          </cell>
          <cell r="AC88">
            <v>0.42738269763412834</v>
          </cell>
          <cell r="AD88">
            <v>74</v>
          </cell>
          <cell r="AE88">
            <v>0.38036266557753406</v>
          </cell>
          <cell r="AF88">
            <v>45</v>
          </cell>
          <cell r="AG88">
            <v>0.48303586810157462</v>
          </cell>
          <cell r="AH88">
            <v>49</v>
          </cell>
          <cell r="AI88">
            <v>0.56348940771752398</v>
          </cell>
        </row>
        <row r="89">
          <cell r="A89" t="str">
            <v>Vietnam</v>
          </cell>
          <cell r="B89">
            <v>31</v>
          </cell>
          <cell r="C89">
            <v>0.51827289235899499</v>
          </cell>
          <cell r="D89">
            <v>22</v>
          </cell>
          <cell r="E89">
            <v>0.53301301288394354</v>
          </cell>
          <cell r="F89">
            <v>34</v>
          </cell>
          <cell r="G89">
            <v>0.51216675023730085</v>
          </cell>
          <cell r="H89">
            <v>20</v>
          </cell>
          <cell r="I89">
            <v>0.50795858903334823</v>
          </cell>
          <cell r="J89">
            <v>19</v>
          </cell>
          <cell r="K89">
            <v>0.5355008888059658</v>
          </cell>
          <cell r="L89">
            <v>6</v>
          </cell>
          <cell r="M89">
            <v>0.58224988902922936</v>
          </cell>
          <cell r="N89">
            <v>56</v>
          </cell>
          <cell r="O89">
            <v>0.48695535055409717</v>
          </cell>
          <cell r="P89">
            <v>27</v>
          </cell>
          <cell r="Q89">
            <v>0.54829012597475435</v>
          </cell>
          <cell r="R89">
            <v>45</v>
          </cell>
          <cell r="S89">
            <v>0.46305172640246384</v>
          </cell>
          <cell r="T89">
            <v>30</v>
          </cell>
          <cell r="U89">
            <v>0.62660115892908941</v>
          </cell>
          <cell r="V89">
            <v>40</v>
          </cell>
          <cell r="W89">
            <v>0.44776400084891821</v>
          </cell>
          <cell r="X89">
            <v>38</v>
          </cell>
          <cell r="Y89">
            <v>0.43518012834169528</v>
          </cell>
          <cell r="Z89">
            <v>43</v>
          </cell>
          <cell r="AA89">
            <v>0.53886276234474062</v>
          </cell>
          <cell r="AB89">
            <v>41</v>
          </cell>
          <cell r="AC89">
            <v>0.42536508426205322</v>
          </cell>
          <cell r="AD89">
            <v>19</v>
          </cell>
          <cell r="AE89">
            <v>0.56694067206890209</v>
          </cell>
          <cell r="AF89">
            <v>34</v>
          </cell>
          <cell r="AG89">
            <v>0.50543424658008274</v>
          </cell>
          <cell r="AH89">
            <v>46</v>
          </cell>
          <cell r="AI89">
            <v>0.57535156652494157</v>
          </cell>
        </row>
        <row r="90">
          <cell r="A90" t="str">
            <v>Zambia</v>
          </cell>
          <cell r="B90">
            <v>68</v>
          </cell>
          <cell r="C90">
            <v>0.40128327658152474</v>
          </cell>
          <cell r="D90">
            <v>67</v>
          </cell>
          <cell r="E90">
            <v>0.41853335060515906</v>
          </cell>
          <cell r="F90">
            <v>70</v>
          </cell>
          <cell r="G90">
            <v>0.43250839327216012</v>
          </cell>
          <cell r="H90">
            <v>47</v>
          </cell>
          <cell r="I90">
            <v>0.41639647998458523</v>
          </cell>
          <cell r="J90">
            <v>80</v>
          </cell>
          <cell r="K90">
            <v>0.28544339143410713</v>
          </cell>
          <cell r="L90">
            <v>63</v>
          </cell>
          <cell r="M90">
            <v>0.44141558721546958</v>
          </cell>
          <cell r="N90">
            <v>57</v>
          </cell>
          <cell r="O90">
            <v>0.4804278438353129</v>
          </cell>
          <cell r="P90">
            <v>5</v>
          </cell>
          <cell r="Q90">
            <v>0.65165356546731745</v>
          </cell>
          <cell r="R90">
            <v>44</v>
          </cell>
          <cell r="S90">
            <v>0.46372339643476496</v>
          </cell>
          <cell r="T90">
            <v>84</v>
          </cell>
          <cell r="U90">
            <v>0.44115670922703043</v>
          </cell>
          <cell r="V90">
            <v>82</v>
          </cell>
          <cell r="W90">
            <v>0.23406831410936932</v>
          </cell>
          <cell r="X90">
            <v>60</v>
          </cell>
          <cell r="Y90">
            <v>0.3045041292713393</v>
          </cell>
          <cell r="Z90">
            <v>78</v>
          </cell>
          <cell r="AA90">
            <v>0.30915655223901145</v>
          </cell>
          <cell r="AB90">
            <v>61</v>
          </cell>
          <cell r="AC90">
            <v>0.37539296247803383</v>
          </cell>
          <cell r="AD90">
            <v>60</v>
          </cell>
          <cell r="AE90">
            <v>0.43626422205477422</v>
          </cell>
          <cell r="AF90">
            <v>67</v>
          </cell>
          <cell r="AG90">
            <v>0.39988937517217515</v>
          </cell>
          <cell r="AH90">
            <v>81</v>
          </cell>
          <cell r="AI90">
            <v>0.39358654662111558</v>
          </cell>
        </row>
        <row r="91">
          <cell r="A91" t="str">
            <v>Zimbabwe</v>
          </cell>
          <cell r="B91">
            <v>74</v>
          </cell>
          <cell r="C91">
            <v>0.378778112157171</v>
          </cell>
          <cell r="D91">
            <v>76</v>
          </cell>
          <cell r="E91">
            <v>0.36742836416062452</v>
          </cell>
          <cell r="F91">
            <v>83</v>
          </cell>
          <cell r="G91">
            <v>0.35301105426307722</v>
          </cell>
          <cell r="H91" t="str">
            <v>-</v>
          </cell>
          <cell r="I91" t="str">
            <v>-</v>
          </cell>
          <cell r="J91">
            <v>88</v>
          </cell>
          <cell r="K91">
            <v>0.21250448994376875</v>
          </cell>
          <cell r="L91">
            <v>67</v>
          </cell>
          <cell r="M91">
            <v>0.42605582754843152</v>
          </cell>
          <cell r="N91">
            <v>34</v>
          </cell>
          <cell r="O91">
            <v>0.55106198286548669</v>
          </cell>
          <cell r="P91">
            <v>15</v>
          </cell>
          <cell r="Q91">
            <v>0.58339527224273746</v>
          </cell>
          <cell r="R91">
            <v>87</v>
          </cell>
          <cell r="S91">
            <v>0.2823205774044823</v>
          </cell>
          <cell r="T91">
            <v>75</v>
          </cell>
          <cell r="U91">
            <v>0.4869163254428312</v>
          </cell>
          <cell r="V91">
            <v>70</v>
          </cell>
          <cell r="W91">
            <v>0.29341413224296509</v>
          </cell>
          <cell r="X91">
            <v>72</v>
          </cell>
          <cell r="Y91">
            <v>0.22609925904095912</v>
          </cell>
          <cell r="Z91">
            <v>71</v>
          </cell>
          <cell r="AA91">
            <v>0.34723514268287681</v>
          </cell>
          <cell r="AB91">
            <v>60</v>
          </cell>
          <cell r="AC91">
            <v>0.3796717803619607</v>
          </cell>
          <cell r="AD91">
            <v>81</v>
          </cell>
          <cell r="AE91">
            <v>0.34521105512933159</v>
          </cell>
          <cell r="AF91">
            <v>76</v>
          </cell>
          <cell r="AG91">
            <v>0.37190707725455435</v>
          </cell>
          <cell r="AH91">
            <v>68</v>
          </cell>
          <cell r="AI91">
            <v>0.46063811227341628</v>
          </cell>
        </row>
        <row r="92">
          <cell r="K92">
            <v>0.431177060449702</v>
          </cell>
          <cell r="M92">
            <v>0.48291956716336437</v>
          </cell>
          <cell r="O92">
            <v>0.48897446340286022</v>
          </cell>
          <cell r="Q92">
            <v>0.50616168966838659</v>
          </cell>
          <cell r="S92">
            <v>0.47457787628029718</v>
          </cell>
          <cell r="U92">
            <v>0.57720557973653175</v>
          </cell>
          <cell r="W92">
            <v>0.40848662478070741</v>
          </cell>
          <cell r="Y92">
            <v>0.39245886224128873</v>
          </cell>
          <cell r="AA92">
            <v>0.51368205489190999</v>
          </cell>
          <cell r="AC92">
            <v>0.40559255009184347</v>
          </cell>
          <cell r="AE92">
            <v>0.48513877330935157</v>
          </cell>
          <cell r="AG92">
            <v>0.46917874375347712</v>
          </cell>
          <cell r="AI92">
            <v>0.54931093424582567</v>
          </cell>
        </row>
      </sheetData>
      <sheetData sheetId="8">
        <row r="4">
          <cell r="A4" t="str">
            <v>Albania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0"/>
  <sheetViews>
    <sheetView workbookViewId="0">
      <selection sqref="A1:BU1"/>
    </sheetView>
  </sheetViews>
  <sheetFormatPr defaultRowHeight="12.75" x14ac:dyDescent="0.2"/>
  <sheetData>
    <row r="1" spans="1:73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</row>
    <row r="2" spans="1:73" x14ac:dyDescent="0.2">
      <c r="A2" t="s">
        <v>0</v>
      </c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159</v>
      </c>
      <c r="G2" s="1" t="s">
        <v>160</v>
      </c>
      <c r="H2" s="1" t="s">
        <v>162</v>
      </c>
      <c r="I2" s="1" t="s">
        <v>161</v>
      </c>
      <c r="J2" s="1" t="s">
        <v>154</v>
      </c>
      <c r="K2" t="s">
        <v>116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152</v>
      </c>
      <c r="U2" t="s">
        <v>151</v>
      </c>
      <c r="V2" t="s">
        <v>150</v>
      </c>
      <c r="W2" t="s">
        <v>149</v>
      </c>
      <c r="X2" t="s">
        <v>106</v>
      </c>
      <c r="Y2" t="s">
        <v>107</v>
      </c>
      <c r="Z2" t="s">
        <v>148</v>
      </c>
      <c r="AA2" t="s">
        <v>147</v>
      </c>
      <c r="AB2" t="s">
        <v>146</v>
      </c>
      <c r="AC2" t="s">
        <v>145</v>
      </c>
      <c r="AD2" t="s">
        <v>102</v>
      </c>
      <c r="AE2" t="s">
        <v>103</v>
      </c>
      <c r="AF2" t="s">
        <v>144</v>
      </c>
      <c r="AG2" t="s">
        <v>143</v>
      </c>
      <c r="AH2" t="s">
        <v>142</v>
      </c>
      <c r="AI2" t="s">
        <v>141</v>
      </c>
      <c r="AJ2" t="s">
        <v>100</v>
      </c>
      <c r="AK2" t="s">
        <v>101</v>
      </c>
      <c r="AL2" t="s">
        <v>140</v>
      </c>
      <c r="AM2" t="s">
        <v>139</v>
      </c>
      <c r="AN2" t="s">
        <v>138</v>
      </c>
      <c r="AO2" t="s">
        <v>137</v>
      </c>
      <c r="AP2" t="s">
        <v>98</v>
      </c>
      <c r="AQ2" t="s">
        <v>99</v>
      </c>
      <c r="AR2" t="s">
        <v>136</v>
      </c>
      <c r="AS2" t="s">
        <v>135</v>
      </c>
      <c r="AT2" t="s">
        <v>134</v>
      </c>
      <c r="AU2" t="s">
        <v>133</v>
      </c>
      <c r="AV2" t="s">
        <v>96</v>
      </c>
      <c r="AW2" t="s">
        <v>97</v>
      </c>
      <c r="AX2" t="s">
        <v>132</v>
      </c>
      <c r="AY2" t="s">
        <v>131</v>
      </c>
      <c r="AZ2" t="s">
        <v>130</v>
      </c>
      <c r="BA2" t="s">
        <v>129</v>
      </c>
      <c r="BB2" t="s">
        <v>94</v>
      </c>
      <c r="BC2" t="s">
        <v>95</v>
      </c>
      <c r="BD2" t="s">
        <v>128</v>
      </c>
      <c r="BE2" t="s">
        <v>127</v>
      </c>
      <c r="BF2" t="s">
        <v>126</v>
      </c>
      <c r="BG2" t="s">
        <v>125</v>
      </c>
      <c r="BH2" t="s">
        <v>92</v>
      </c>
      <c r="BI2" t="s">
        <v>93</v>
      </c>
      <c r="BJ2" t="s">
        <v>124</v>
      </c>
      <c r="BK2" t="s">
        <v>123</v>
      </c>
      <c r="BL2" t="s">
        <v>122</v>
      </c>
      <c r="BM2" t="s">
        <v>121</v>
      </c>
      <c r="BN2" t="s">
        <v>104</v>
      </c>
      <c r="BO2" t="s">
        <v>105</v>
      </c>
      <c r="BP2" t="s">
        <v>120</v>
      </c>
      <c r="BQ2" t="s">
        <v>119</v>
      </c>
      <c r="BR2" t="s">
        <v>118</v>
      </c>
      <c r="BS2" s="1" t="s">
        <v>117</v>
      </c>
      <c r="BT2" t="s">
        <v>90</v>
      </c>
      <c r="BU2" t="s">
        <v>91</v>
      </c>
    </row>
    <row r="3" spans="1:73" x14ac:dyDescent="0.2">
      <c r="A3" t="s">
        <v>1</v>
      </c>
      <c r="B3" s="2">
        <v>39</v>
      </c>
      <c r="C3" s="3">
        <v>0.50289320397053439</v>
      </c>
      <c r="D3" s="4">
        <v>36</v>
      </c>
      <c r="E3" s="3">
        <v>0.50338045123654918</v>
      </c>
      <c r="F3" s="4">
        <v>44</v>
      </c>
      <c r="G3" s="3">
        <v>0.49725419023811995</v>
      </c>
      <c r="H3" t="s">
        <v>153</v>
      </c>
      <c r="I3" s="5" t="s">
        <v>153</v>
      </c>
      <c r="J3">
        <v>22</v>
      </c>
      <c r="K3">
        <v>0.51646381616592407</v>
      </c>
      <c r="L3">
        <v>0.37047556042671204</v>
      </c>
      <c r="M3">
        <v>31</v>
      </c>
      <c r="N3">
        <v>0.52062273025512695</v>
      </c>
      <c r="O3">
        <v>33</v>
      </c>
      <c r="P3">
        <v>0.55994009971618652</v>
      </c>
      <c r="Q3">
        <v>9</v>
      </c>
      <c r="R3">
        <v>0.61921757459640503</v>
      </c>
      <c r="S3">
        <v>20</v>
      </c>
      <c r="T3">
        <v>0.32331213355064392</v>
      </c>
      <c r="U3">
        <v>0.28454557061195374</v>
      </c>
      <c r="V3">
        <v>0.64518779516220093</v>
      </c>
      <c r="W3">
        <v>0.47816184163093567</v>
      </c>
      <c r="X3">
        <v>0.43280184268951416</v>
      </c>
      <c r="Y3">
        <v>64</v>
      </c>
      <c r="Z3">
        <v>0.20873157680034637</v>
      </c>
      <c r="AA3">
        <v>0.3737509548664093</v>
      </c>
      <c r="AB3">
        <v>6.2146924436092377E-2</v>
      </c>
      <c r="AC3">
        <v>0.97514724731445313</v>
      </c>
      <c r="AD3">
        <v>0.40494418144226074</v>
      </c>
      <c r="AE3">
        <v>32</v>
      </c>
      <c r="AF3">
        <v>0.50614923238754272</v>
      </c>
      <c r="AG3">
        <v>0.87227624654769897</v>
      </c>
      <c r="AH3">
        <v>0.81508016586303711</v>
      </c>
      <c r="AI3">
        <v>0.54296737909317017</v>
      </c>
      <c r="AJ3">
        <v>0.68411827087402344</v>
      </c>
      <c r="AK3">
        <v>8</v>
      </c>
      <c r="AL3">
        <v>0.26404047012329102</v>
      </c>
      <c r="AM3" t="s">
        <v>89</v>
      </c>
      <c r="AN3">
        <v>0.18149852752685547</v>
      </c>
      <c r="AO3">
        <v>0.94470047950744629</v>
      </c>
      <c r="AP3">
        <v>0.46341314911842346</v>
      </c>
      <c r="AQ3">
        <v>17</v>
      </c>
      <c r="AR3">
        <v>0.30901476740837097</v>
      </c>
      <c r="AS3">
        <v>0.50328999757766724</v>
      </c>
      <c r="AT3">
        <v>0.60796660184860229</v>
      </c>
      <c r="AU3">
        <v>0.66558951139450073</v>
      </c>
      <c r="AV3">
        <v>0.5214652419090271</v>
      </c>
      <c r="AW3">
        <v>30</v>
      </c>
      <c r="AX3">
        <v>0.46473085880279541</v>
      </c>
      <c r="AY3">
        <v>0.63690441846847534</v>
      </c>
      <c r="AZ3">
        <v>0.36012154817581177</v>
      </c>
      <c r="BA3">
        <v>0.70543563365936279</v>
      </c>
      <c r="BB3">
        <v>0.54179811477661133</v>
      </c>
      <c r="BC3">
        <v>32</v>
      </c>
      <c r="BD3">
        <v>0.51297158002853394</v>
      </c>
      <c r="BE3">
        <v>0.55526626110076904</v>
      </c>
      <c r="BF3">
        <v>0.7688593864440918</v>
      </c>
      <c r="BG3">
        <v>0.45494604110717773</v>
      </c>
      <c r="BH3">
        <v>0.57301080226898193</v>
      </c>
      <c r="BI3">
        <v>18</v>
      </c>
      <c r="BJ3">
        <v>0.38855931162834167</v>
      </c>
      <c r="BK3">
        <v>0.39694476127624512</v>
      </c>
      <c r="BL3">
        <v>0.88644272089004517</v>
      </c>
      <c r="BM3">
        <v>0.55714285373687744</v>
      </c>
      <c r="BN3">
        <v>0.55727243423461914</v>
      </c>
      <c r="BO3">
        <v>22</v>
      </c>
      <c r="BP3">
        <v>0.35677003860473633</v>
      </c>
      <c r="BQ3">
        <v>0.54200369119644165</v>
      </c>
      <c r="BR3">
        <v>0.71215736865997314</v>
      </c>
      <c r="BS3">
        <v>0.24886700510978699</v>
      </c>
      <c r="BT3">
        <v>0.46494951844215393</v>
      </c>
      <c r="BU3">
        <v>37</v>
      </c>
    </row>
    <row r="4" spans="1:73" x14ac:dyDescent="0.2">
      <c r="A4" t="s">
        <v>2</v>
      </c>
      <c r="B4" s="2">
        <v>54</v>
      </c>
      <c r="C4" s="3">
        <v>0.464918098175015</v>
      </c>
      <c r="D4" s="4">
        <v>62</v>
      </c>
      <c r="E4" s="3">
        <v>0.44221828833916943</v>
      </c>
      <c r="F4" s="4">
        <v>57</v>
      </c>
      <c r="G4" s="3">
        <v>0.46602845362770523</v>
      </c>
      <c r="H4">
        <v>53</v>
      </c>
      <c r="I4" s="6">
        <v>0.38999609217598546</v>
      </c>
      <c r="J4">
        <v>63</v>
      </c>
      <c r="K4">
        <v>0.40606081485748291</v>
      </c>
      <c r="L4">
        <v>0.33725786209106445</v>
      </c>
      <c r="M4">
        <v>50</v>
      </c>
      <c r="N4">
        <v>0.39986196160316467</v>
      </c>
      <c r="O4">
        <v>67</v>
      </c>
      <c r="P4">
        <v>0.3954634964466095</v>
      </c>
      <c r="Q4">
        <v>79</v>
      </c>
      <c r="R4">
        <v>0.49165990948677063</v>
      </c>
      <c r="S4">
        <v>58</v>
      </c>
      <c r="T4">
        <v>0.18436887860298157</v>
      </c>
      <c r="U4">
        <v>0.47819128632545471</v>
      </c>
      <c r="V4">
        <v>0.30032020807266235</v>
      </c>
      <c r="W4">
        <v>0.45236164331436157</v>
      </c>
      <c r="X4">
        <v>0.35381048917770386</v>
      </c>
      <c r="Y4">
        <v>85</v>
      </c>
      <c r="Z4">
        <v>2.1318688988685608E-2</v>
      </c>
      <c r="AA4">
        <v>0.39880767464637756</v>
      </c>
      <c r="AB4">
        <v>4.0962409228086472E-2</v>
      </c>
      <c r="AC4">
        <v>0.93209898471832275</v>
      </c>
      <c r="AD4">
        <v>0.34829694032669067</v>
      </c>
      <c r="AE4">
        <v>49</v>
      </c>
      <c r="AF4">
        <v>0.48237013816833496</v>
      </c>
      <c r="AG4">
        <v>0.7472652792930603</v>
      </c>
      <c r="AH4">
        <v>0.8501899242401123</v>
      </c>
      <c r="AI4">
        <v>0.48289555311203003</v>
      </c>
      <c r="AJ4">
        <v>0.64068019390106201</v>
      </c>
      <c r="AK4">
        <v>26</v>
      </c>
      <c r="AL4">
        <v>0.1572551429271698</v>
      </c>
      <c r="AM4">
        <v>0.47499999403953552</v>
      </c>
      <c r="AN4">
        <v>0.11801803857088089</v>
      </c>
      <c r="AO4">
        <v>0.62691432237625122</v>
      </c>
      <c r="AP4">
        <v>0.34429687261581421</v>
      </c>
      <c r="AQ4">
        <v>66</v>
      </c>
      <c r="AR4">
        <v>0.62696343660354614</v>
      </c>
      <c r="AS4">
        <v>0.36720091104507446</v>
      </c>
      <c r="AT4">
        <v>0.533366858959198</v>
      </c>
      <c r="AU4">
        <v>0.47226911783218384</v>
      </c>
      <c r="AV4">
        <v>0.49995008111000061</v>
      </c>
      <c r="AW4">
        <v>36</v>
      </c>
      <c r="AX4">
        <v>0.26233389973640442</v>
      </c>
      <c r="AY4">
        <v>0.31805911660194397</v>
      </c>
      <c r="AZ4">
        <v>0.3249548077583313</v>
      </c>
      <c r="BA4">
        <v>0.59902077913284302</v>
      </c>
      <c r="BB4">
        <v>0.37609213590621948</v>
      </c>
      <c r="BC4">
        <v>80</v>
      </c>
      <c r="BD4">
        <v>0.41090846061706543</v>
      </c>
      <c r="BE4">
        <v>0.20941175520420074</v>
      </c>
      <c r="BF4">
        <v>0.51204544305801392</v>
      </c>
      <c r="BG4">
        <v>0.25747132301330566</v>
      </c>
      <c r="BH4">
        <v>0.34745925664901733</v>
      </c>
      <c r="BI4">
        <v>67</v>
      </c>
      <c r="BJ4">
        <v>0.59262537956237793</v>
      </c>
      <c r="BK4">
        <v>0.37453803420066833</v>
      </c>
      <c r="BL4">
        <v>0.79696965217590332</v>
      </c>
      <c r="BM4">
        <v>0.44285714626312256</v>
      </c>
      <c r="BN4">
        <v>0.55174756050109863</v>
      </c>
      <c r="BO4">
        <v>24</v>
      </c>
      <c r="BP4">
        <v>0.2971767783164978</v>
      </c>
      <c r="BQ4">
        <v>0.23028360307216644</v>
      </c>
      <c r="BR4">
        <v>8.2344040274620056E-2</v>
      </c>
      <c r="BS4">
        <v>0.15905030071735382</v>
      </c>
      <c r="BT4">
        <v>0.19221368432044983</v>
      </c>
      <c r="BU4">
        <v>82</v>
      </c>
    </row>
    <row r="5" spans="1:73" x14ac:dyDescent="0.2">
      <c r="A5" t="s">
        <v>3</v>
      </c>
      <c r="B5" s="2">
        <v>85</v>
      </c>
      <c r="C5" s="3">
        <v>0.31186534945944111</v>
      </c>
      <c r="D5" s="4">
        <v>84</v>
      </c>
      <c r="E5" s="3">
        <v>0.32132826936232145</v>
      </c>
      <c r="F5" s="4">
        <v>85</v>
      </c>
      <c r="G5" s="3">
        <v>0.35060777075470645</v>
      </c>
      <c r="H5" t="s">
        <v>153</v>
      </c>
      <c r="I5" s="7" t="s">
        <v>153</v>
      </c>
      <c r="J5">
        <v>87</v>
      </c>
      <c r="K5">
        <v>0.28681370615959167</v>
      </c>
      <c r="L5">
        <v>0.216059610247612</v>
      </c>
      <c r="M5">
        <v>87</v>
      </c>
      <c r="N5">
        <v>0.24682658910751343</v>
      </c>
      <c r="O5">
        <v>88</v>
      </c>
      <c r="P5">
        <v>0.35647919774055481</v>
      </c>
      <c r="Q5">
        <v>87</v>
      </c>
      <c r="R5">
        <v>0.34297263622283936</v>
      </c>
      <c r="S5">
        <v>81</v>
      </c>
      <c r="T5">
        <v>0.40619397163391113</v>
      </c>
      <c r="U5">
        <v>0.29714387655258179</v>
      </c>
      <c r="V5">
        <v>0.55672574043273926</v>
      </c>
      <c r="W5">
        <v>0.53509360551834106</v>
      </c>
      <c r="X5">
        <v>0.44878929853439331</v>
      </c>
      <c r="Y5">
        <v>61</v>
      </c>
      <c r="Z5">
        <v>3.2620932906866074E-2</v>
      </c>
      <c r="AA5">
        <v>0.30321073532104492</v>
      </c>
      <c r="AB5">
        <v>2.9118042439222336E-3</v>
      </c>
      <c r="AC5">
        <v>0.30245459079742432</v>
      </c>
      <c r="AD5">
        <v>0.16029950976371765</v>
      </c>
      <c r="AE5">
        <v>85</v>
      </c>
      <c r="AF5">
        <v>0.21620036661624908</v>
      </c>
      <c r="AG5">
        <v>0.29465252161026001</v>
      </c>
      <c r="AH5">
        <v>0.4080733060836792</v>
      </c>
      <c r="AI5">
        <v>0.32343050837516785</v>
      </c>
      <c r="AJ5">
        <v>0.31058916449546814</v>
      </c>
      <c r="AK5">
        <v>87</v>
      </c>
      <c r="AL5">
        <v>0.21344694495201111</v>
      </c>
      <c r="AM5">
        <v>0.31999999284744263</v>
      </c>
      <c r="AN5">
        <v>7.0427684113383293E-3</v>
      </c>
      <c r="AO5">
        <v>0.41847017407417297</v>
      </c>
      <c r="AP5">
        <v>0.23973996937274933</v>
      </c>
      <c r="AQ5">
        <v>81</v>
      </c>
      <c r="AR5" t="s">
        <v>89</v>
      </c>
      <c r="AS5">
        <v>7.4035517871379852E-2</v>
      </c>
      <c r="AT5">
        <v>0.17257866263389587</v>
      </c>
      <c r="AU5">
        <v>0.28962495923042297</v>
      </c>
      <c r="AV5">
        <v>0.17874637246131897</v>
      </c>
      <c r="AW5">
        <v>87</v>
      </c>
      <c r="AX5">
        <v>0.22645118832588196</v>
      </c>
      <c r="AY5">
        <v>0.2659270167350769</v>
      </c>
      <c r="AZ5">
        <v>0.47084307670593262</v>
      </c>
      <c r="BA5">
        <v>0.30765384435653687</v>
      </c>
      <c r="BB5">
        <v>0.31771877408027649</v>
      </c>
      <c r="BC5">
        <v>85</v>
      </c>
      <c r="BD5">
        <v>0.36437001824378967</v>
      </c>
      <c r="BE5">
        <v>0.28588235378265381</v>
      </c>
      <c r="BF5">
        <v>0.5853920578956604</v>
      </c>
      <c r="BG5">
        <v>0.22419637441635132</v>
      </c>
      <c r="BH5">
        <v>0.3649601936340332</v>
      </c>
      <c r="BI5">
        <v>61</v>
      </c>
      <c r="BJ5">
        <v>0.19685570895671844</v>
      </c>
      <c r="BK5">
        <v>0.23074609041213989</v>
      </c>
      <c r="BL5">
        <v>0.67430984973907471</v>
      </c>
      <c r="BM5">
        <v>0.34285715222358704</v>
      </c>
      <c r="BN5">
        <v>0.36119219660758972</v>
      </c>
      <c r="BO5">
        <v>77</v>
      </c>
      <c r="BP5">
        <v>7.2337709367275238E-2</v>
      </c>
      <c r="BQ5">
        <v>0.14984115958213806</v>
      </c>
      <c r="BR5">
        <v>0.33043551445007324</v>
      </c>
      <c r="BS5" t="s">
        <v>89</v>
      </c>
      <c r="BT5">
        <v>0.18420478701591492</v>
      </c>
      <c r="BU5">
        <v>83</v>
      </c>
    </row>
    <row r="6" spans="1:73" x14ac:dyDescent="0.2">
      <c r="A6" t="s">
        <v>4</v>
      </c>
      <c r="B6" s="2">
        <v>17</v>
      </c>
      <c r="C6" s="3">
        <v>0.55381885297136846</v>
      </c>
      <c r="D6" s="4">
        <v>21</v>
      </c>
      <c r="E6" s="3">
        <v>0.53710523086546735</v>
      </c>
      <c r="F6" s="4">
        <v>22</v>
      </c>
      <c r="G6" s="3">
        <v>0.53519736085961345</v>
      </c>
      <c r="H6">
        <v>23</v>
      </c>
      <c r="I6" s="6">
        <v>0.5011222463150895</v>
      </c>
      <c r="J6">
        <v>25</v>
      </c>
      <c r="K6">
        <v>0.51423174142837524</v>
      </c>
      <c r="L6">
        <v>0.36861312389373779</v>
      </c>
      <c r="M6">
        <v>32</v>
      </c>
      <c r="N6">
        <v>0.56245279312133789</v>
      </c>
      <c r="O6">
        <v>20</v>
      </c>
      <c r="P6">
        <v>0.52332949638366699</v>
      </c>
      <c r="Q6">
        <v>22</v>
      </c>
      <c r="R6">
        <v>0.60253161191940308</v>
      </c>
      <c r="S6">
        <v>23</v>
      </c>
      <c r="T6">
        <v>0.12180284410715103</v>
      </c>
      <c r="U6">
        <v>0.62119019031524658</v>
      </c>
      <c r="V6">
        <v>0.48790675401687622</v>
      </c>
      <c r="W6">
        <v>0.59894818067550659</v>
      </c>
      <c r="X6">
        <v>0.45746198296546936</v>
      </c>
      <c r="Y6">
        <v>60</v>
      </c>
      <c r="Z6">
        <v>8.2449708133935928E-3</v>
      </c>
      <c r="AA6">
        <v>0.40352246165275574</v>
      </c>
      <c r="AB6">
        <v>9.1379687190055847E-2</v>
      </c>
      <c r="AC6">
        <v>0.95197117328643799</v>
      </c>
      <c r="AD6">
        <v>0.36377957463264465</v>
      </c>
      <c r="AE6">
        <v>45</v>
      </c>
      <c r="AF6">
        <v>0.59626591205596924</v>
      </c>
      <c r="AG6">
        <v>0.7083091139793396</v>
      </c>
      <c r="AH6">
        <v>0.75221771001815796</v>
      </c>
      <c r="AI6">
        <v>0.4656251072883606</v>
      </c>
      <c r="AJ6">
        <v>0.63060444593429565</v>
      </c>
      <c r="AK6">
        <v>34</v>
      </c>
      <c r="AL6">
        <v>0.30464956164360046</v>
      </c>
      <c r="AM6">
        <v>0.8125</v>
      </c>
      <c r="AN6">
        <v>5.263427272439003E-2</v>
      </c>
      <c r="AO6">
        <v>0.83532392978668213</v>
      </c>
      <c r="AP6">
        <v>0.50127696990966797</v>
      </c>
      <c r="AQ6">
        <v>6</v>
      </c>
      <c r="AR6">
        <v>0.39291328191757202</v>
      </c>
      <c r="AS6">
        <v>0.50111138820648193</v>
      </c>
      <c r="AT6">
        <v>0.76119673252105713</v>
      </c>
      <c r="AU6">
        <v>0.75672042369842529</v>
      </c>
      <c r="AV6">
        <v>0.6029854416847229</v>
      </c>
      <c r="AW6">
        <v>9</v>
      </c>
      <c r="AX6">
        <v>0.38013908267021179</v>
      </c>
      <c r="AY6">
        <v>0.53664076328277588</v>
      </c>
      <c r="AZ6">
        <v>0.44385391473770142</v>
      </c>
      <c r="BA6">
        <v>0.52303159236907959</v>
      </c>
      <c r="BB6">
        <v>0.47091633081436157</v>
      </c>
      <c r="BC6">
        <v>59</v>
      </c>
      <c r="BD6">
        <v>0.76375353336334229</v>
      </c>
      <c r="BE6">
        <v>0.564380943775177</v>
      </c>
      <c r="BF6">
        <v>0.81526869535446167</v>
      </c>
      <c r="BG6">
        <v>0.63993561267852783</v>
      </c>
      <c r="BH6">
        <v>0.6958346962928772</v>
      </c>
      <c r="BI6">
        <v>7</v>
      </c>
      <c r="BJ6">
        <v>0.27432584762573242</v>
      </c>
      <c r="BK6">
        <v>0.49006631970405579</v>
      </c>
      <c r="BL6">
        <v>0.66191565990447998</v>
      </c>
      <c r="BM6">
        <v>0.30000001192092896</v>
      </c>
      <c r="BN6">
        <v>0.43157696723937988</v>
      </c>
      <c r="BO6">
        <v>62</v>
      </c>
      <c r="BP6">
        <v>0.47542294859886169</v>
      </c>
      <c r="BQ6">
        <v>0.4243539571762085</v>
      </c>
      <c r="BR6">
        <v>0.6435922384262085</v>
      </c>
      <c r="BS6">
        <v>0.35122829675674438</v>
      </c>
      <c r="BT6">
        <v>0.47364935278892517</v>
      </c>
      <c r="BU6">
        <v>35</v>
      </c>
    </row>
    <row r="7" spans="1:73" x14ac:dyDescent="0.2">
      <c r="A7" t="s">
        <v>5</v>
      </c>
      <c r="B7" s="2">
        <v>28</v>
      </c>
      <c r="C7" s="3">
        <v>0.52447755244975247</v>
      </c>
      <c r="D7" s="4">
        <v>49</v>
      </c>
      <c r="E7" s="3">
        <v>0.47922650127570926</v>
      </c>
      <c r="F7" s="4">
        <v>29</v>
      </c>
      <c r="G7" s="3">
        <v>0.51888481314640711</v>
      </c>
      <c r="H7" t="s">
        <v>153</v>
      </c>
      <c r="I7" s="7" t="s">
        <v>153</v>
      </c>
      <c r="J7">
        <v>26</v>
      </c>
      <c r="K7">
        <v>0.51242995262145996</v>
      </c>
      <c r="L7">
        <v>0.40651905536651611</v>
      </c>
      <c r="M7">
        <v>16</v>
      </c>
      <c r="N7">
        <v>0.49494069814682007</v>
      </c>
      <c r="O7">
        <v>42</v>
      </c>
      <c r="P7">
        <v>0.49525314569473267</v>
      </c>
      <c r="Q7">
        <v>36</v>
      </c>
      <c r="R7">
        <v>0.65573579072952271</v>
      </c>
      <c r="S7">
        <v>11</v>
      </c>
      <c r="T7">
        <v>0.30129021406173706</v>
      </c>
      <c r="U7">
        <v>0.53905373811721802</v>
      </c>
      <c r="V7">
        <v>0.44140467047691345</v>
      </c>
      <c r="W7">
        <v>0.47405615448951721</v>
      </c>
      <c r="X7">
        <v>0.43895119428634644</v>
      </c>
      <c r="Y7">
        <v>63</v>
      </c>
      <c r="Z7">
        <v>0.39067479968070984</v>
      </c>
      <c r="AA7">
        <v>0.31391078233718872</v>
      </c>
      <c r="AB7">
        <v>6.6704362630844116E-2</v>
      </c>
      <c r="AC7">
        <v>0.90941524505615234</v>
      </c>
      <c r="AD7">
        <v>0.42017629742622375</v>
      </c>
      <c r="AE7">
        <v>25</v>
      </c>
      <c r="AF7">
        <v>0.60918319225311279</v>
      </c>
      <c r="AG7">
        <v>0.82214909791946411</v>
      </c>
      <c r="AH7">
        <v>0.80487608909606934</v>
      </c>
      <c r="AI7">
        <v>0.42312407493591309</v>
      </c>
      <c r="AJ7">
        <v>0.66483312845230103</v>
      </c>
      <c r="AK7">
        <v>12</v>
      </c>
      <c r="AL7">
        <v>0.27143234014511108</v>
      </c>
      <c r="AM7" t="s">
        <v>89</v>
      </c>
      <c r="AN7">
        <v>0.15073812007904053</v>
      </c>
      <c r="AO7">
        <v>0.95622122287750244</v>
      </c>
      <c r="AP7">
        <v>0.45946389436721802</v>
      </c>
      <c r="AQ7">
        <v>19</v>
      </c>
      <c r="AR7">
        <v>0.25768277049064636</v>
      </c>
      <c r="AS7">
        <v>0.5493512749671936</v>
      </c>
      <c r="AT7">
        <v>0.52168333530426025</v>
      </c>
      <c r="AU7">
        <v>0.8219228982925415</v>
      </c>
      <c r="AV7">
        <v>0.53766006231307983</v>
      </c>
      <c r="AW7">
        <v>25</v>
      </c>
      <c r="AX7">
        <v>0.51800566911697388</v>
      </c>
      <c r="AY7">
        <v>0.67100769281387329</v>
      </c>
      <c r="AZ7">
        <v>0.36516991257667542</v>
      </c>
      <c r="BA7">
        <v>0.63334333896636963</v>
      </c>
      <c r="BB7">
        <v>0.54688167572021484</v>
      </c>
      <c r="BC7">
        <v>29</v>
      </c>
      <c r="BD7">
        <v>0.34478843212127686</v>
      </c>
      <c r="BE7">
        <v>0.28588235378265381</v>
      </c>
      <c r="BF7">
        <v>0.71367192268371582</v>
      </c>
      <c r="BG7">
        <v>0.34163793921470642</v>
      </c>
      <c r="BH7">
        <v>0.42149516940116882</v>
      </c>
      <c r="BI7">
        <v>42</v>
      </c>
      <c r="BJ7">
        <v>0.59052973985671997</v>
      </c>
      <c r="BK7">
        <v>0.46093851327896118</v>
      </c>
      <c r="BL7">
        <v>0.89400523900985718</v>
      </c>
      <c r="BM7">
        <v>0.88571429252624512</v>
      </c>
      <c r="BN7">
        <v>0.70779693126678467</v>
      </c>
      <c r="BO7">
        <v>3</v>
      </c>
      <c r="BP7">
        <v>0.3750842809677124</v>
      </c>
      <c r="BQ7">
        <v>0.31723204255104065</v>
      </c>
      <c r="BR7">
        <v>0.49902474880218506</v>
      </c>
      <c r="BS7">
        <v>0.45618712902069092</v>
      </c>
      <c r="BT7">
        <v>0.41188204288482666</v>
      </c>
      <c r="BU7">
        <v>48</v>
      </c>
    </row>
    <row r="8" spans="1:73" x14ac:dyDescent="0.2">
      <c r="A8" t="s">
        <v>6</v>
      </c>
      <c r="B8" s="2">
        <v>27</v>
      </c>
      <c r="C8" s="3">
        <v>0.52500320546080625</v>
      </c>
      <c r="D8" s="4">
        <v>37</v>
      </c>
      <c r="E8" s="3">
        <v>0.49709680460254524</v>
      </c>
      <c r="F8" s="4">
        <v>45</v>
      </c>
      <c r="G8" s="3">
        <v>0.49681222330595975</v>
      </c>
      <c r="H8">
        <v>25</v>
      </c>
      <c r="I8" s="6">
        <v>0.48472009196233506</v>
      </c>
      <c r="J8">
        <v>33</v>
      </c>
      <c r="K8">
        <v>0.48694473505020142</v>
      </c>
      <c r="L8">
        <v>0.405742347240448</v>
      </c>
      <c r="M8">
        <v>18</v>
      </c>
      <c r="N8">
        <v>0.49026641249656677</v>
      </c>
      <c r="O8">
        <v>43</v>
      </c>
      <c r="P8">
        <v>0.45436930656433105</v>
      </c>
      <c r="Q8">
        <v>54</v>
      </c>
      <c r="R8">
        <v>0.59740078449249268</v>
      </c>
      <c r="S8">
        <v>27</v>
      </c>
      <c r="T8">
        <v>0.37253487110137939</v>
      </c>
      <c r="U8">
        <v>0.45036423206329346</v>
      </c>
      <c r="V8">
        <v>0.331898033618927</v>
      </c>
      <c r="W8">
        <v>0.46661815047264099</v>
      </c>
      <c r="X8">
        <v>0.40535381436347961</v>
      </c>
      <c r="Y8">
        <v>72</v>
      </c>
      <c r="Z8">
        <v>3.5243909806013107E-2</v>
      </c>
      <c r="AA8">
        <v>0.48514297604560852</v>
      </c>
      <c r="AB8">
        <v>8.0287247896194458E-2</v>
      </c>
      <c r="AC8">
        <v>0.8853766918182373</v>
      </c>
      <c r="AD8">
        <v>0.37151271104812622</v>
      </c>
      <c r="AE8">
        <v>40</v>
      </c>
      <c r="AF8">
        <v>0.6078498363494873</v>
      </c>
      <c r="AG8">
        <v>0.87737733125686646</v>
      </c>
      <c r="AH8">
        <v>0.79618382453918457</v>
      </c>
      <c r="AI8">
        <v>0.42109116911888123</v>
      </c>
      <c r="AJ8">
        <v>0.67562556266784668</v>
      </c>
      <c r="AK8">
        <v>9</v>
      </c>
      <c r="AL8">
        <v>0.36638861894607544</v>
      </c>
      <c r="AM8">
        <v>0.52499997615814209</v>
      </c>
      <c r="AN8">
        <v>5.6810531765222549E-2</v>
      </c>
      <c r="AO8">
        <v>0.64880120754241943</v>
      </c>
      <c r="AP8">
        <v>0.3992500901222229</v>
      </c>
      <c r="AQ8">
        <v>39</v>
      </c>
      <c r="AR8">
        <v>0.49331244826316833</v>
      </c>
      <c r="AS8">
        <v>0.47221198678016663</v>
      </c>
      <c r="AT8">
        <v>0.54180598258972168</v>
      </c>
      <c r="AU8">
        <v>0.72017288208007813</v>
      </c>
      <c r="AV8">
        <v>0.55687582492828369</v>
      </c>
      <c r="AW8">
        <v>20</v>
      </c>
      <c r="AX8">
        <v>0.6039726734161377</v>
      </c>
      <c r="AY8">
        <v>0.54935193061828613</v>
      </c>
      <c r="AZ8">
        <v>0.47452589869499207</v>
      </c>
      <c r="BA8">
        <v>0.6414867639541626</v>
      </c>
      <c r="BB8">
        <v>0.56733429431915283</v>
      </c>
      <c r="BC8">
        <v>25</v>
      </c>
      <c r="BD8">
        <v>0.28494709730148315</v>
      </c>
      <c r="BE8">
        <v>0.20117646455764771</v>
      </c>
      <c r="BF8">
        <v>0.28678840398788452</v>
      </c>
      <c r="BG8">
        <v>0.13407905399799347</v>
      </c>
      <c r="BH8">
        <v>0.22674775123596191</v>
      </c>
      <c r="BI8">
        <v>83</v>
      </c>
      <c r="BJ8">
        <v>0.46331295371055603</v>
      </c>
      <c r="BK8">
        <v>0.44525215029716492</v>
      </c>
      <c r="BL8">
        <v>0.85784924030303955</v>
      </c>
      <c r="BM8">
        <v>0.77142858505249023</v>
      </c>
      <c r="BN8">
        <v>0.63446074724197388</v>
      </c>
      <c r="BO8">
        <v>7</v>
      </c>
      <c r="BP8">
        <v>0.42411884665489197</v>
      </c>
      <c r="BQ8">
        <v>0.40652072429656982</v>
      </c>
      <c r="BR8">
        <v>0.66317468881607056</v>
      </c>
      <c r="BS8">
        <v>0.687552809715271</v>
      </c>
      <c r="BT8">
        <v>0.54534178972244263</v>
      </c>
      <c r="BU8">
        <v>22</v>
      </c>
    </row>
    <row r="9" spans="1:73" x14ac:dyDescent="0.2">
      <c r="A9" t="s">
        <v>7</v>
      </c>
      <c r="B9" s="2">
        <v>15</v>
      </c>
      <c r="C9" s="3">
        <v>0.55645256755399286</v>
      </c>
      <c r="D9" s="4">
        <v>14</v>
      </c>
      <c r="E9" s="3">
        <v>0.55698258431427172</v>
      </c>
      <c r="F9" s="4">
        <v>12</v>
      </c>
      <c r="G9" s="3">
        <v>0.56125140412474772</v>
      </c>
      <c r="H9">
        <v>12</v>
      </c>
      <c r="I9" s="6">
        <v>0.54507491787440965</v>
      </c>
      <c r="J9">
        <v>16</v>
      </c>
      <c r="K9">
        <v>0.53183048963546753</v>
      </c>
      <c r="L9">
        <v>0.38432064652442932</v>
      </c>
      <c r="M9">
        <v>26</v>
      </c>
      <c r="N9">
        <v>0.57309561967849731</v>
      </c>
      <c r="O9">
        <v>18</v>
      </c>
      <c r="P9">
        <v>0.5433693528175354</v>
      </c>
      <c r="Q9">
        <v>12</v>
      </c>
      <c r="R9">
        <v>0.60001254081726074</v>
      </c>
      <c r="S9">
        <v>25</v>
      </c>
      <c r="T9">
        <v>0.13202492892742157</v>
      </c>
      <c r="U9">
        <v>0.30089616775512695</v>
      </c>
      <c r="V9">
        <v>0.37441980838775635</v>
      </c>
      <c r="W9">
        <v>0.24459417164325714</v>
      </c>
      <c r="X9">
        <v>0.2629837691783905</v>
      </c>
      <c r="Y9">
        <v>88</v>
      </c>
      <c r="Z9" t="s">
        <v>89</v>
      </c>
      <c r="AA9">
        <v>0.67903590202331543</v>
      </c>
      <c r="AB9">
        <v>0.50836896896362305</v>
      </c>
      <c r="AC9">
        <v>0.99998128414154053</v>
      </c>
      <c r="AD9">
        <v>0.72912871837615967</v>
      </c>
      <c r="AE9">
        <v>4</v>
      </c>
      <c r="AF9">
        <v>0.38132649660110474</v>
      </c>
      <c r="AG9">
        <v>0.80195426940917969</v>
      </c>
      <c r="AH9">
        <v>0.81029659509658813</v>
      </c>
      <c r="AI9">
        <v>0.66467410326004028</v>
      </c>
      <c r="AJ9">
        <v>0.6645628809928894</v>
      </c>
      <c r="AK9">
        <v>13</v>
      </c>
      <c r="AL9">
        <v>0.20199048519134521</v>
      </c>
      <c r="AM9">
        <v>0.60000002384185791</v>
      </c>
      <c r="AN9">
        <v>4.4026472605764866E-3</v>
      </c>
      <c r="AO9">
        <v>0.68844223022460938</v>
      </c>
      <c r="AP9">
        <v>0.37370884418487549</v>
      </c>
      <c r="AQ9">
        <v>49</v>
      </c>
      <c r="AR9">
        <v>0.35809764266014099</v>
      </c>
      <c r="AS9">
        <v>0.58970600366592407</v>
      </c>
      <c r="AT9">
        <v>0.63680940866470337</v>
      </c>
      <c r="AU9">
        <v>0.58442807197570801</v>
      </c>
      <c r="AV9">
        <v>0.54226028919219971</v>
      </c>
      <c r="AW9">
        <v>23</v>
      </c>
      <c r="AX9">
        <v>0.37537360191345215</v>
      </c>
      <c r="AY9">
        <v>0.72391659021377563</v>
      </c>
      <c r="AZ9">
        <v>0.6530342698097229</v>
      </c>
      <c r="BA9">
        <v>0.78794229030609131</v>
      </c>
      <c r="BB9">
        <v>0.6350666880607605</v>
      </c>
      <c r="BC9">
        <v>8</v>
      </c>
      <c r="BD9">
        <v>0.32991865277290344</v>
      </c>
      <c r="BE9">
        <v>0.3270588219165802</v>
      </c>
      <c r="BF9">
        <v>0.2574804425239563</v>
      </c>
      <c r="BG9">
        <v>0.24500499665737152</v>
      </c>
      <c r="BH9">
        <v>0.28986573219299316</v>
      </c>
      <c r="BI9">
        <v>78</v>
      </c>
      <c r="BJ9">
        <v>0.51719272136688232</v>
      </c>
      <c r="BK9">
        <v>0.47053807973861694</v>
      </c>
      <c r="BL9">
        <v>0.87337470054626465</v>
      </c>
      <c r="BM9">
        <v>0.54285717010498047</v>
      </c>
      <c r="BN9">
        <v>0.6009906530380249</v>
      </c>
      <c r="BO9">
        <v>14</v>
      </c>
      <c r="BP9">
        <v>0.77864068746566772</v>
      </c>
      <c r="BQ9">
        <v>0.66475462913513184</v>
      </c>
      <c r="BR9">
        <v>0.77213716506958008</v>
      </c>
      <c r="BS9">
        <v>0.64218860864639282</v>
      </c>
      <c r="BT9">
        <v>0.71443027257919312</v>
      </c>
      <c r="BU9">
        <v>4</v>
      </c>
    </row>
    <row r="10" spans="1:73" x14ac:dyDescent="0.2">
      <c r="A10" t="s">
        <v>8</v>
      </c>
      <c r="B10" s="2">
        <v>69</v>
      </c>
      <c r="C10" s="3">
        <v>0.40078199122395691</v>
      </c>
      <c r="D10" s="4">
        <v>65</v>
      </c>
      <c r="E10" s="3">
        <v>0.42198123418783945</v>
      </c>
      <c r="F10" s="4">
        <v>73</v>
      </c>
      <c r="G10" s="3">
        <v>0.42308546770500788</v>
      </c>
      <c r="H10">
        <v>55</v>
      </c>
      <c r="I10" s="6">
        <v>0.37274760834289716</v>
      </c>
      <c r="J10">
        <v>68</v>
      </c>
      <c r="K10">
        <v>0.37887841463088989</v>
      </c>
      <c r="L10">
        <v>0.26171422004699707</v>
      </c>
      <c r="M10">
        <v>80</v>
      </c>
      <c r="N10">
        <v>0.34637117385864258</v>
      </c>
      <c r="O10">
        <v>79</v>
      </c>
      <c r="P10">
        <v>0.4422869086265564</v>
      </c>
      <c r="Q10">
        <v>59</v>
      </c>
      <c r="R10">
        <v>0.46514135599136353</v>
      </c>
      <c r="S10">
        <v>62</v>
      </c>
      <c r="T10">
        <v>0.22791971266269684</v>
      </c>
      <c r="U10">
        <v>0.28044313192367554</v>
      </c>
      <c r="V10">
        <v>0.44811370968818665</v>
      </c>
      <c r="W10">
        <v>0.50337249040603638</v>
      </c>
      <c r="X10">
        <v>0.36496224999427795</v>
      </c>
      <c r="Y10">
        <v>82</v>
      </c>
      <c r="Z10">
        <v>6.0662589967250824E-2</v>
      </c>
      <c r="AA10">
        <v>0.43033021688461304</v>
      </c>
      <c r="AB10">
        <v>9.6803763881325722E-3</v>
      </c>
      <c r="AC10">
        <v>0.50362801551818848</v>
      </c>
      <c r="AD10">
        <v>0.25107529759407043</v>
      </c>
      <c r="AE10">
        <v>65</v>
      </c>
      <c r="AF10">
        <v>0.20510093867778778</v>
      </c>
      <c r="AG10">
        <v>0.67883914709091187</v>
      </c>
      <c r="AH10">
        <v>0.66967391967773438</v>
      </c>
      <c r="AI10">
        <v>0.47927367687225342</v>
      </c>
      <c r="AJ10">
        <v>0.50822192430496216</v>
      </c>
      <c r="AK10">
        <v>57</v>
      </c>
      <c r="AL10">
        <v>0.49446213245391846</v>
      </c>
      <c r="AM10">
        <v>0.5</v>
      </c>
      <c r="AN10">
        <v>0.12422826886177063</v>
      </c>
      <c r="AO10">
        <v>0.33855140209197998</v>
      </c>
      <c r="AP10">
        <v>0.36431044340133667</v>
      </c>
      <c r="AQ10">
        <v>53</v>
      </c>
      <c r="AR10">
        <v>0.30381724238395691</v>
      </c>
      <c r="AS10">
        <v>0.22926297783851624</v>
      </c>
      <c r="AT10">
        <v>0.4598085880279541</v>
      </c>
      <c r="AU10">
        <v>0.34749054908752441</v>
      </c>
      <c r="AV10">
        <v>0.33509483933448792</v>
      </c>
      <c r="AW10">
        <v>70</v>
      </c>
      <c r="AX10">
        <v>0.22391264140605927</v>
      </c>
      <c r="AY10">
        <v>0.28660100698471069</v>
      </c>
      <c r="AZ10">
        <v>0.49956849217414856</v>
      </c>
      <c r="BA10">
        <v>0.63973820209503174</v>
      </c>
      <c r="BB10">
        <v>0.41245508193969727</v>
      </c>
      <c r="BC10">
        <v>76</v>
      </c>
      <c r="BD10">
        <v>0.41758567094802856</v>
      </c>
      <c r="BE10">
        <v>0.23220805823802948</v>
      </c>
      <c r="BF10">
        <v>0.28567498922348022</v>
      </c>
      <c r="BG10">
        <v>0.28871250152587891</v>
      </c>
      <c r="BH10">
        <v>0.3060452938079834</v>
      </c>
      <c r="BI10">
        <v>75</v>
      </c>
      <c r="BJ10">
        <v>0.30176860094070435</v>
      </c>
      <c r="BK10">
        <v>0.27565893530845642</v>
      </c>
      <c r="BL10">
        <v>0.7168421745300293</v>
      </c>
      <c r="BM10">
        <v>0.82857143878936768</v>
      </c>
      <c r="BN10">
        <v>0.53071027994155884</v>
      </c>
      <c r="BO10">
        <v>34</v>
      </c>
      <c r="BP10">
        <v>0.12019852548837662</v>
      </c>
      <c r="BQ10">
        <v>0.20399700105190277</v>
      </c>
      <c r="BR10">
        <v>0.76699173450469971</v>
      </c>
      <c r="BS10">
        <v>0.25693398714065552</v>
      </c>
      <c r="BT10">
        <v>0.3370303213596344</v>
      </c>
      <c r="BU10">
        <v>58</v>
      </c>
    </row>
    <row r="11" spans="1:73" x14ac:dyDescent="0.2">
      <c r="A11" t="s">
        <v>9</v>
      </c>
      <c r="B11" s="2">
        <v>10</v>
      </c>
      <c r="C11" s="3">
        <v>0.57249255354200179</v>
      </c>
      <c r="D11" s="4">
        <v>13</v>
      </c>
      <c r="E11" s="3">
        <v>0.56218128360796071</v>
      </c>
      <c r="F11" s="4">
        <v>17</v>
      </c>
      <c r="G11" s="3">
        <v>0.54216460746562189</v>
      </c>
      <c r="H11" t="s">
        <v>153</v>
      </c>
      <c r="I11" s="5" t="s">
        <v>153</v>
      </c>
      <c r="J11">
        <v>20</v>
      </c>
      <c r="K11">
        <v>0.51729971170425415</v>
      </c>
      <c r="L11">
        <v>0.43279162049293518</v>
      </c>
      <c r="M11">
        <v>7</v>
      </c>
      <c r="N11">
        <v>0.49543792009353638</v>
      </c>
      <c r="O11">
        <v>40</v>
      </c>
      <c r="P11">
        <v>0.51537889242172241</v>
      </c>
      <c r="Q11">
        <v>27</v>
      </c>
      <c r="R11">
        <v>0.63092589378356934</v>
      </c>
      <c r="S11">
        <v>16</v>
      </c>
      <c r="T11">
        <v>0.42493006587028503</v>
      </c>
      <c r="U11">
        <v>0.51044285297393799</v>
      </c>
      <c r="V11">
        <v>0.31780588626861572</v>
      </c>
      <c r="W11">
        <v>0.46613961458206177</v>
      </c>
      <c r="X11">
        <v>0.42982959747314453</v>
      </c>
      <c r="Y11">
        <v>66</v>
      </c>
      <c r="Z11">
        <v>3.6169542361186302E-10</v>
      </c>
      <c r="AA11">
        <v>0.42292970418930054</v>
      </c>
      <c r="AB11">
        <v>7.1601250965613872E-5</v>
      </c>
      <c r="AC11">
        <v>0.93816238641738892</v>
      </c>
      <c r="AD11">
        <v>0.34029093384742737</v>
      </c>
      <c r="AE11">
        <v>50</v>
      </c>
      <c r="AF11">
        <v>0.73103225231170654</v>
      </c>
      <c r="AG11">
        <v>0.70817804336547852</v>
      </c>
      <c r="AH11">
        <v>0.94951432943344116</v>
      </c>
      <c r="AI11">
        <v>0.49659699201583862</v>
      </c>
      <c r="AJ11">
        <v>0.72133040428161621</v>
      </c>
      <c r="AK11">
        <v>1</v>
      </c>
      <c r="AL11">
        <v>0.28646495938301086</v>
      </c>
      <c r="AM11">
        <v>0.4375</v>
      </c>
      <c r="AN11">
        <v>9.3543119728565216E-2</v>
      </c>
      <c r="AO11">
        <v>0.90898811817169189</v>
      </c>
      <c r="AP11">
        <v>0.43162405490875244</v>
      </c>
      <c r="AQ11">
        <v>27</v>
      </c>
      <c r="AR11">
        <v>0.5752713680267334</v>
      </c>
      <c r="AS11">
        <v>0.38749998807907104</v>
      </c>
      <c r="AT11">
        <v>0.70194590091705322</v>
      </c>
      <c r="AU11">
        <v>0.85027223825454712</v>
      </c>
      <c r="AV11">
        <v>0.62874734401702881</v>
      </c>
      <c r="AW11">
        <v>4</v>
      </c>
      <c r="AX11">
        <v>0.56655919551849365</v>
      </c>
      <c r="AY11">
        <v>0.54559493064880371</v>
      </c>
      <c r="AZ11">
        <v>0.55034565925598145</v>
      </c>
      <c r="BA11">
        <v>0.63496237993240356</v>
      </c>
      <c r="BB11">
        <v>0.57436555624008179</v>
      </c>
      <c r="BC11">
        <v>20</v>
      </c>
      <c r="BD11">
        <v>0.36681771278381348</v>
      </c>
      <c r="BE11">
        <v>0.490215003490448</v>
      </c>
      <c r="BF11">
        <v>0.37333351373672485</v>
      </c>
      <c r="BG11">
        <v>0.23799973726272583</v>
      </c>
      <c r="BH11">
        <v>0.36709147691726685</v>
      </c>
      <c r="BI11">
        <v>59</v>
      </c>
      <c r="BJ11">
        <v>0.35068747401237488</v>
      </c>
      <c r="BK11">
        <v>0.64791792631149292</v>
      </c>
      <c r="BL11">
        <v>0.86917686462402344</v>
      </c>
      <c r="BM11">
        <v>0.51428574323654175</v>
      </c>
      <c r="BN11">
        <v>0.59551697969436646</v>
      </c>
      <c r="BO11">
        <v>16</v>
      </c>
      <c r="BP11">
        <v>0.59336167573928833</v>
      </c>
      <c r="BQ11">
        <v>0.30866292119026184</v>
      </c>
      <c r="BR11">
        <v>0.78267312049865723</v>
      </c>
      <c r="BS11" t="s">
        <v>89</v>
      </c>
      <c r="BT11">
        <v>0.56156587600708008</v>
      </c>
      <c r="BU11">
        <v>17</v>
      </c>
    </row>
    <row r="12" spans="1:73" x14ac:dyDescent="0.2">
      <c r="A12" t="s">
        <v>10</v>
      </c>
      <c r="B12" s="2">
        <v>75</v>
      </c>
      <c r="C12" s="3">
        <v>0.36846134202901559</v>
      </c>
      <c r="D12" s="4">
        <v>74</v>
      </c>
      <c r="E12" s="3">
        <v>0.3753369476672157</v>
      </c>
      <c r="F12" s="4">
        <v>66</v>
      </c>
      <c r="G12" s="3">
        <v>0.43974656934750117</v>
      </c>
      <c r="H12" t="s">
        <v>153</v>
      </c>
      <c r="I12" s="5" t="s">
        <v>153</v>
      </c>
      <c r="J12">
        <v>74</v>
      </c>
      <c r="K12">
        <v>0.35914912819862366</v>
      </c>
      <c r="L12">
        <v>0.2815832793712616</v>
      </c>
      <c r="M12">
        <v>71</v>
      </c>
      <c r="N12">
        <v>0.39997914433479309</v>
      </c>
      <c r="O12">
        <v>66</v>
      </c>
      <c r="P12">
        <v>0.40250870585441589</v>
      </c>
      <c r="Q12">
        <v>76</v>
      </c>
      <c r="R12">
        <v>0.35252538323402405</v>
      </c>
      <c r="S12">
        <v>77</v>
      </c>
      <c r="T12">
        <v>0.32937991619110107</v>
      </c>
      <c r="U12">
        <v>0.68016386032104492</v>
      </c>
      <c r="V12">
        <v>0.47301715612411499</v>
      </c>
      <c r="W12">
        <v>0.50051605701446533</v>
      </c>
      <c r="X12">
        <v>0.49576926231384277</v>
      </c>
      <c r="Y12">
        <v>53</v>
      </c>
      <c r="Z12">
        <v>0.16330941021442413</v>
      </c>
      <c r="AA12">
        <v>0.41804534196853638</v>
      </c>
      <c r="AB12">
        <v>1.3813694010877953E-7</v>
      </c>
      <c r="AC12">
        <v>0.14528490602970123</v>
      </c>
      <c r="AD12">
        <v>0.18165995180606842</v>
      </c>
      <c r="AE12">
        <v>84</v>
      </c>
      <c r="AF12">
        <v>0.26879715919494629</v>
      </c>
      <c r="AG12">
        <v>0.47247493267059326</v>
      </c>
      <c r="AH12">
        <v>0.45560151338577271</v>
      </c>
      <c r="AI12">
        <v>0.30086424946784973</v>
      </c>
      <c r="AJ12">
        <v>0.37443447113037109</v>
      </c>
      <c r="AK12">
        <v>81</v>
      </c>
      <c r="AL12">
        <v>0.28477337956428528</v>
      </c>
      <c r="AM12">
        <v>0.32999998331069946</v>
      </c>
      <c r="AN12">
        <v>0.23558744788169861</v>
      </c>
      <c r="AO12">
        <v>0.46036496758460999</v>
      </c>
      <c r="AP12">
        <v>0.32768145203590393</v>
      </c>
      <c r="AQ12">
        <v>73</v>
      </c>
      <c r="AR12">
        <v>0.40876761078834534</v>
      </c>
      <c r="AS12">
        <v>0.2268156111240387</v>
      </c>
      <c r="AT12">
        <v>0.27358895540237427</v>
      </c>
      <c r="AU12">
        <v>9.825461357831955E-2</v>
      </c>
      <c r="AV12">
        <v>0.25185668468475342</v>
      </c>
      <c r="AW12">
        <v>81</v>
      </c>
      <c r="AX12">
        <v>0.20178017020225525</v>
      </c>
      <c r="AY12">
        <v>0.52101445198059082</v>
      </c>
      <c r="AZ12">
        <v>0.56370073556900024</v>
      </c>
      <c r="BA12">
        <v>0.66187047958374023</v>
      </c>
      <c r="BB12">
        <v>0.48709145188331604</v>
      </c>
      <c r="BC12">
        <v>53</v>
      </c>
      <c r="BD12">
        <v>0.43224203586578369</v>
      </c>
      <c r="BE12">
        <v>0.57999998331069946</v>
      </c>
      <c r="BF12">
        <v>0.71106338500976563</v>
      </c>
      <c r="BG12">
        <v>0.42415681481361389</v>
      </c>
      <c r="BH12">
        <v>0.53686553239822388</v>
      </c>
      <c r="BI12">
        <v>21</v>
      </c>
      <c r="BJ12">
        <v>0.36117970943450928</v>
      </c>
      <c r="BK12">
        <v>0.12213028967380524</v>
      </c>
      <c r="BL12">
        <v>0.57733982801437378</v>
      </c>
      <c r="BM12">
        <v>0.32857143878936768</v>
      </c>
      <c r="BN12">
        <v>0.34730532765388489</v>
      </c>
      <c r="BO12">
        <v>82</v>
      </c>
      <c r="BP12">
        <v>8.4020137786865234E-2</v>
      </c>
      <c r="BQ12">
        <v>0.24916772544384003</v>
      </c>
      <c r="BR12">
        <v>0.3326791524887085</v>
      </c>
      <c r="BS12">
        <v>0.25284481048583984</v>
      </c>
      <c r="BT12">
        <v>0.2296779602766037</v>
      </c>
      <c r="BU12">
        <v>78</v>
      </c>
    </row>
    <row r="13" spans="1:73" x14ac:dyDescent="0.2">
      <c r="A13" t="s">
        <v>11</v>
      </c>
      <c r="B13" s="2">
        <v>46</v>
      </c>
      <c r="C13" s="3">
        <v>0.48814709165015302</v>
      </c>
      <c r="D13" s="4">
        <v>45</v>
      </c>
      <c r="E13" s="3">
        <v>0.48434976834128851</v>
      </c>
      <c r="F13" s="4">
        <v>54</v>
      </c>
      <c r="G13" s="3">
        <v>0.47329470163184095</v>
      </c>
      <c r="H13">
        <v>40</v>
      </c>
      <c r="I13" s="6">
        <v>0.43380907706238264</v>
      </c>
      <c r="J13">
        <v>53</v>
      </c>
      <c r="K13">
        <v>0.44536536931991577</v>
      </c>
      <c r="L13">
        <v>0.33830058574676514</v>
      </c>
      <c r="M13">
        <v>49</v>
      </c>
      <c r="N13">
        <v>0.42848765850067139</v>
      </c>
      <c r="O13">
        <v>61</v>
      </c>
      <c r="P13">
        <v>0.45524156093597412</v>
      </c>
      <c r="Q13">
        <v>52</v>
      </c>
      <c r="R13">
        <v>0.5783877968788147</v>
      </c>
      <c r="S13">
        <v>36</v>
      </c>
      <c r="T13">
        <v>0.52309805154800415</v>
      </c>
      <c r="U13">
        <v>0.6246446967124939</v>
      </c>
      <c r="V13">
        <v>0.42665544152259827</v>
      </c>
      <c r="W13">
        <v>0.91710877418518066</v>
      </c>
      <c r="X13">
        <v>0.62287676334381104</v>
      </c>
      <c r="Y13">
        <v>7</v>
      </c>
      <c r="Z13">
        <v>0.22711975872516632</v>
      </c>
      <c r="AA13">
        <v>0.24609935283660889</v>
      </c>
      <c r="AB13">
        <v>1.9945846870541573E-2</v>
      </c>
      <c r="AC13">
        <v>0.68145120143890381</v>
      </c>
      <c r="AD13">
        <v>0.29365405440330505</v>
      </c>
      <c r="AE13">
        <v>60</v>
      </c>
      <c r="AF13">
        <v>0.31478923559188843</v>
      </c>
      <c r="AG13">
        <v>0.73952513933181763</v>
      </c>
      <c r="AH13">
        <v>0.69267016649246216</v>
      </c>
      <c r="AI13">
        <v>0.5443921685218811</v>
      </c>
      <c r="AJ13">
        <v>0.57284414768218994</v>
      </c>
      <c r="AK13">
        <v>49</v>
      </c>
      <c r="AL13">
        <v>0.16283018887042999</v>
      </c>
      <c r="AM13">
        <v>0.44499999284744263</v>
      </c>
      <c r="AN13">
        <v>0.11650146543979645</v>
      </c>
      <c r="AO13">
        <v>0.50413984060287476</v>
      </c>
      <c r="AP13">
        <v>0.30711787939071655</v>
      </c>
      <c r="AQ13">
        <v>76</v>
      </c>
      <c r="AR13">
        <v>0.37799403071403503</v>
      </c>
      <c r="AS13">
        <v>0.43661844730377197</v>
      </c>
      <c r="AT13">
        <v>0.65861088037490845</v>
      </c>
      <c r="AU13">
        <v>0.56291180849075317</v>
      </c>
      <c r="AV13">
        <v>0.50903379917144775</v>
      </c>
      <c r="AW13">
        <v>33</v>
      </c>
      <c r="AX13">
        <v>0.3297857940196991</v>
      </c>
      <c r="AY13">
        <v>0.51540857553482056</v>
      </c>
      <c r="AZ13">
        <v>0.53377175331115723</v>
      </c>
      <c r="BA13">
        <v>0.67150938510894775</v>
      </c>
      <c r="BB13">
        <v>0.51261889934539795</v>
      </c>
      <c r="BC13">
        <v>44</v>
      </c>
      <c r="BD13">
        <v>0.42381060123443604</v>
      </c>
      <c r="BE13">
        <v>0.337563157081604</v>
      </c>
      <c r="BF13">
        <v>0.49178016185760498</v>
      </c>
      <c r="BG13">
        <v>0.43130332231521606</v>
      </c>
      <c r="BH13">
        <v>0.42111432552337646</v>
      </c>
      <c r="BI13">
        <v>43</v>
      </c>
      <c r="BJ13">
        <v>0.45837092399597168</v>
      </c>
      <c r="BK13">
        <v>0.24803620576858521</v>
      </c>
      <c r="BL13">
        <v>0.65176683664321899</v>
      </c>
      <c r="BM13">
        <v>0.31428572535514832</v>
      </c>
      <c r="BN13">
        <v>0.41811493039131165</v>
      </c>
      <c r="BO13">
        <v>64</v>
      </c>
      <c r="BP13">
        <v>0.22690676152706146</v>
      </c>
      <c r="BQ13">
        <v>0.26349335908889771</v>
      </c>
      <c r="BR13">
        <v>0.50547152757644653</v>
      </c>
      <c r="BS13" t="s">
        <v>89</v>
      </c>
      <c r="BT13">
        <v>0.33195722103118896</v>
      </c>
      <c r="BU13">
        <v>61</v>
      </c>
    </row>
    <row r="14" spans="1:73" x14ac:dyDescent="0.2">
      <c r="A14" t="s">
        <v>12</v>
      </c>
      <c r="B14" s="2">
        <v>52</v>
      </c>
      <c r="C14" s="3">
        <v>0.47223308247510559</v>
      </c>
      <c r="D14" s="4">
        <v>39</v>
      </c>
      <c r="E14" s="3">
        <v>0.49563041819241438</v>
      </c>
      <c r="F14" s="4">
        <v>55</v>
      </c>
      <c r="G14" s="3">
        <v>0.47038470231044199</v>
      </c>
      <c r="H14" t="s">
        <v>153</v>
      </c>
      <c r="I14" s="5" t="s">
        <v>153</v>
      </c>
      <c r="J14">
        <v>45</v>
      </c>
      <c r="K14">
        <v>0.46294724941253662</v>
      </c>
      <c r="L14">
        <v>0.31956931948661804</v>
      </c>
      <c r="M14">
        <v>57</v>
      </c>
      <c r="N14">
        <v>0.44279637932777405</v>
      </c>
      <c r="O14">
        <v>55</v>
      </c>
      <c r="P14">
        <v>0.45892238616943359</v>
      </c>
      <c r="Q14">
        <v>51</v>
      </c>
      <c r="R14">
        <v>0.63204783201217651</v>
      </c>
      <c r="S14">
        <v>15</v>
      </c>
      <c r="T14">
        <v>0.3170616626739502</v>
      </c>
      <c r="U14">
        <v>0.15950919687747955</v>
      </c>
      <c r="V14">
        <v>0.49892562627792358</v>
      </c>
      <c r="W14">
        <v>0.45710143446922302</v>
      </c>
      <c r="X14">
        <v>0.35814946889877319</v>
      </c>
      <c r="Y14">
        <v>84</v>
      </c>
      <c r="Z14">
        <v>0.44176596403121948</v>
      </c>
      <c r="AA14">
        <v>0.37439528107643127</v>
      </c>
      <c r="AB14">
        <v>0.11849086731672287</v>
      </c>
      <c r="AC14">
        <v>0.94384586811065674</v>
      </c>
      <c r="AD14">
        <v>0.46962448954582214</v>
      </c>
      <c r="AE14">
        <v>16</v>
      </c>
      <c r="AF14">
        <v>0.56217104196548462</v>
      </c>
      <c r="AG14">
        <v>0.62821686267852783</v>
      </c>
      <c r="AH14">
        <v>0.72205305099487305</v>
      </c>
      <c r="AI14">
        <v>0.45484417676925659</v>
      </c>
      <c r="AJ14">
        <v>0.59182131290435791</v>
      </c>
      <c r="AK14">
        <v>46</v>
      </c>
      <c r="AL14">
        <v>0.20945645868778229</v>
      </c>
      <c r="AM14" t="s">
        <v>89</v>
      </c>
      <c r="AN14">
        <v>5.8602236211299896E-2</v>
      </c>
      <c r="AO14">
        <v>1</v>
      </c>
      <c r="AP14">
        <v>0.42268621921539307</v>
      </c>
      <c r="AQ14">
        <v>30</v>
      </c>
      <c r="AR14">
        <v>0.13941493630409241</v>
      </c>
      <c r="AS14">
        <v>0.3106364905834198</v>
      </c>
      <c r="AT14">
        <v>0.69306933879852295</v>
      </c>
      <c r="AU14">
        <v>0.82603722810745239</v>
      </c>
      <c r="AV14">
        <v>0.49228948354721069</v>
      </c>
      <c r="AW14">
        <v>40</v>
      </c>
      <c r="AX14">
        <v>0.42504435777664185</v>
      </c>
      <c r="AY14">
        <v>0.65307086706161499</v>
      </c>
      <c r="AZ14">
        <v>0.18221712112426758</v>
      </c>
      <c r="BA14">
        <v>0.67381095886230469</v>
      </c>
      <c r="BB14">
        <v>0.48353582620620728</v>
      </c>
      <c r="BC14">
        <v>56</v>
      </c>
      <c r="BD14">
        <v>0.39473423361778259</v>
      </c>
      <c r="BE14">
        <v>0.37643703818321228</v>
      </c>
      <c r="BF14">
        <v>0.62642753124237061</v>
      </c>
      <c r="BG14">
        <v>0.4235636293888092</v>
      </c>
      <c r="BH14">
        <v>0.45529061555862427</v>
      </c>
      <c r="BI14">
        <v>38</v>
      </c>
      <c r="BJ14">
        <v>9.7635947167873383E-2</v>
      </c>
      <c r="BK14">
        <v>0.57405662536621094</v>
      </c>
      <c r="BL14">
        <v>0.8875395655632019</v>
      </c>
      <c r="BM14">
        <v>0.71428573131561279</v>
      </c>
      <c r="BN14">
        <v>0.56837946176528931</v>
      </c>
      <c r="BO14">
        <v>21</v>
      </c>
      <c r="BP14">
        <v>0.28883934020996094</v>
      </c>
      <c r="BQ14">
        <v>0.46604877710342407</v>
      </c>
      <c r="BR14">
        <v>0.34297603368759155</v>
      </c>
      <c r="BS14">
        <v>0.19494122266769409</v>
      </c>
      <c r="BT14">
        <v>0.32320135831832886</v>
      </c>
      <c r="BU14">
        <v>62</v>
      </c>
    </row>
    <row r="15" spans="1:73" x14ac:dyDescent="0.2">
      <c r="A15" t="s">
        <v>13</v>
      </c>
      <c r="B15" s="2">
        <v>48</v>
      </c>
      <c r="C15" s="3">
        <v>0.48489583431782113</v>
      </c>
      <c r="D15" s="4">
        <v>40</v>
      </c>
      <c r="E15" s="3">
        <v>0.49474590908976374</v>
      </c>
      <c r="F15" s="4">
        <v>27</v>
      </c>
      <c r="G15" s="3">
        <v>0.53033356702253365</v>
      </c>
      <c r="H15" t="s">
        <v>153</v>
      </c>
      <c r="I15" s="5" t="s">
        <v>153</v>
      </c>
      <c r="J15">
        <v>59</v>
      </c>
      <c r="K15">
        <v>0.42594718933105469</v>
      </c>
      <c r="L15">
        <v>0.36840143799781799</v>
      </c>
      <c r="M15">
        <v>33</v>
      </c>
      <c r="N15">
        <v>0.53652805089950562</v>
      </c>
      <c r="O15">
        <v>28</v>
      </c>
      <c r="P15">
        <v>0.31519222259521484</v>
      </c>
      <c r="Q15">
        <v>88</v>
      </c>
      <c r="R15">
        <v>0.48366701602935791</v>
      </c>
      <c r="S15">
        <v>60</v>
      </c>
      <c r="T15">
        <v>0.30975991487503052</v>
      </c>
      <c r="U15">
        <v>0.54660731554031372</v>
      </c>
      <c r="V15">
        <v>0.25659167766571045</v>
      </c>
      <c r="W15">
        <v>0.52827787399291992</v>
      </c>
      <c r="X15">
        <v>0.41030919551849365</v>
      </c>
      <c r="Y15">
        <v>71</v>
      </c>
      <c r="Z15">
        <v>0.14611919224262238</v>
      </c>
      <c r="AA15">
        <v>0.61780565977096558</v>
      </c>
      <c r="AB15">
        <v>9.9904108792543411E-3</v>
      </c>
      <c r="AC15">
        <v>0.52383166551589966</v>
      </c>
      <c r="AD15">
        <v>0.3244367241859436</v>
      </c>
      <c r="AE15">
        <v>56</v>
      </c>
      <c r="AF15">
        <v>0.26987934112548828</v>
      </c>
      <c r="AG15">
        <v>0.72881579399108887</v>
      </c>
      <c r="AH15">
        <v>0.493093341588974</v>
      </c>
      <c r="AI15">
        <v>0.38409295678138733</v>
      </c>
      <c r="AJ15">
        <v>0.46897035837173462</v>
      </c>
      <c r="AK15">
        <v>63</v>
      </c>
      <c r="AL15">
        <v>0.25452536344528198</v>
      </c>
      <c r="AM15">
        <v>0.49500000476837158</v>
      </c>
      <c r="AN15">
        <v>1.6759477555751801E-2</v>
      </c>
      <c r="AO15">
        <v>0.56217712163925171</v>
      </c>
      <c r="AP15">
        <v>0.33211550116539001</v>
      </c>
      <c r="AQ15">
        <v>69</v>
      </c>
      <c r="AR15">
        <v>0.60562920570373535</v>
      </c>
      <c r="AS15">
        <v>0.44599467515945435</v>
      </c>
      <c r="AT15">
        <v>0.29695814847946167</v>
      </c>
      <c r="AU15">
        <v>0.67826086282730103</v>
      </c>
      <c r="AV15">
        <v>0.5067107081413269</v>
      </c>
      <c r="AW15">
        <v>34</v>
      </c>
      <c r="AX15">
        <v>0.31225654482841492</v>
      </c>
      <c r="AY15">
        <v>0.65166169404983521</v>
      </c>
      <c r="AZ15">
        <v>0.36738479137420654</v>
      </c>
      <c r="BA15">
        <v>0.68602144718170166</v>
      </c>
      <c r="BB15">
        <v>0.50433111190795898</v>
      </c>
      <c r="BC15">
        <v>48</v>
      </c>
      <c r="BD15">
        <v>0.73596715927124023</v>
      </c>
      <c r="BE15">
        <v>0.53454393148422241</v>
      </c>
      <c r="BF15">
        <v>0.60073429346084595</v>
      </c>
      <c r="BG15">
        <v>0.43729168176651001</v>
      </c>
      <c r="BH15">
        <v>0.57713425159454346</v>
      </c>
      <c r="BI15">
        <v>17</v>
      </c>
      <c r="BJ15">
        <v>0.30870640277862549</v>
      </c>
      <c r="BK15">
        <v>0.50823694467544556</v>
      </c>
      <c r="BL15">
        <v>0.72026878595352173</v>
      </c>
      <c r="BM15">
        <v>0.25714287161827087</v>
      </c>
      <c r="BN15">
        <v>0.44858875870704651</v>
      </c>
      <c r="BO15">
        <v>58</v>
      </c>
      <c r="BP15">
        <v>0.37276992201805115</v>
      </c>
      <c r="BQ15">
        <v>0.30008620023727417</v>
      </c>
      <c r="BR15">
        <v>7.4948981404304504E-2</v>
      </c>
      <c r="BS15">
        <v>0.29590669274330139</v>
      </c>
      <c r="BT15">
        <v>0.2609279453754425</v>
      </c>
      <c r="BU15">
        <v>73</v>
      </c>
    </row>
    <row r="16" spans="1:73" x14ac:dyDescent="0.2">
      <c r="A16" t="s">
        <v>14</v>
      </c>
      <c r="B16" s="2">
        <v>16</v>
      </c>
      <c r="C16" s="3">
        <v>0.55642256178976046</v>
      </c>
      <c r="D16" s="4">
        <v>19</v>
      </c>
      <c r="E16" s="3">
        <v>0.54637069117819015</v>
      </c>
      <c r="F16" s="4">
        <v>10</v>
      </c>
      <c r="G16" s="3">
        <v>0.57750869617522071</v>
      </c>
      <c r="H16">
        <v>13</v>
      </c>
      <c r="I16" s="6">
        <v>0.53769666681967354</v>
      </c>
      <c r="J16">
        <v>14</v>
      </c>
      <c r="K16">
        <v>0.53521734476089478</v>
      </c>
      <c r="L16">
        <v>0.37972509860992432</v>
      </c>
      <c r="M16">
        <v>27</v>
      </c>
      <c r="N16">
        <v>0.58703547716140747</v>
      </c>
      <c r="O16">
        <v>15</v>
      </c>
      <c r="P16">
        <v>0.51957559585571289</v>
      </c>
      <c r="Q16">
        <v>25</v>
      </c>
      <c r="R16">
        <v>0.65453308820724487</v>
      </c>
      <c r="S16">
        <v>12</v>
      </c>
      <c r="T16">
        <v>0.48237445950508118</v>
      </c>
      <c r="U16">
        <v>0.73268187046051025</v>
      </c>
      <c r="V16">
        <v>0.61682450771331787</v>
      </c>
      <c r="W16">
        <v>0.68440288305282593</v>
      </c>
      <c r="X16">
        <v>0.6290709376335144</v>
      </c>
      <c r="Y16">
        <v>5</v>
      </c>
      <c r="Z16">
        <v>1.9168760627508163E-2</v>
      </c>
      <c r="AA16">
        <v>0.44335368275642395</v>
      </c>
      <c r="AB16">
        <v>0.10954701155424118</v>
      </c>
      <c r="AC16">
        <v>0.92326867580413818</v>
      </c>
      <c r="AD16">
        <v>0.3738345205783844</v>
      </c>
      <c r="AE16">
        <v>38</v>
      </c>
      <c r="AF16">
        <v>0.58139723539352417</v>
      </c>
      <c r="AG16">
        <v>0.7422834038734436</v>
      </c>
      <c r="AH16">
        <v>0.72979444265365601</v>
      </c>
      <c r="AI16">
        <v>0.7913472056388855</v>
      </c>
      <c r="AJ16">
        <v>0.71120560169219971</v>
      </c>
      <c r="AK16">
        <v>3</v>
      </c>
      <c r="AL16">
        <v>0.20618322491645813</v>
      </c>
      <c r="AM16">
        <v>0.84500002861022949</v>
      </c>
      <c r="AN16">
        <v>4.9672782421112061E-2</v>
      </c>
      <c r="AO16">
        <v>0.87104237079620361</v>
      </c>
      <c r="AP16">
        <v>0.49297460913658142</v>
      </c>
      <c r="AQ16">
        <v>9</v>
      </c>
      <c r="AR16">
        <v>0.3461727499961853</v>
      </c>
      <c r="AS16">
        <v>0.4664873480796814</v>
      </c>
      <c r="AT16">
        <v>0.60682433843612671</v>
      </c>
      <c r="AU16">
        <v>0.56256449222564697</v>
      </c>
      <c r="AV16">
        <v>0.49551224708557129</v>
      </c>
      <c r="AW16">
        <v>38</v>
      </c>
      <c r="AX16">
        <v>0.36936467885971069</v>
      </c>
      <c r="AY16">
        <v>0.59124523401260376</v>
      </c>
      <c r="AZ16">
        <v>0.37438574433326721</v>
      </c>
      <c r="BA16">
        <v>0.75999200344085693</v>
      </c>
      <c r="BB16">
        <v>0.52374690771102905</v>
      </c>
      <c r="BC16">
        <v>39</v>
      </c>
      <c r="BD16">
        <v>0.68358218669891357</v>
      </c>
      <c r="BE16">
        <v>0.48622006177902222</v>
      </c>
      <c r="BF16">
        <v>0.59423547983169556</v>
      </c>
      <c r="BG16">
        <v>0.60592621564865112</v>
      </c>
      <c r="BH16">
        <v>0.59249097108840942</v>
      </c>
      <c r="BI16">
        <v>15</v>
      </c>
      <c r="BJ16">
        <v>0.29621830582618713</v>
      </c>
      <c r="BK16">
        <v>0.39778518676757813</v>
      </c>
      <c r="BL16">
        <v>0.648429274559021</v>
      </c>
      <c r="BM16">
        <v>0.20000000298023224</v>
      </c>
      <c r="BN16">
        <v>0.38560819625854492</v>
      </c>
      <c r="BO16">
        <v>75</v>
      </c>
      <c r="BP16">
        <v>0.43306434154510498</v>
      </c>
      <c r="BQ16">
        <v>0.5782625675201416</v>
      </c>
      <c r="BR16">
        <v>0.94646698236465454</v>
      </c>
      <c r="BS16">
        <v>0.49225413799285889</v>
      </c>
      <c r="BT16">
        <v>0.61251199245452881</v>
      </c>
      <c r="BU16">
        <v>12</v>
      </c>
    </row>
    <row r="17" spans="1:73" x14ac:dyDescent="0.2">
      <c r="A17" t="s">
        <v>15</v>
      </c>
      <c r="B17" s="2">
        <v>7</v>
      </c>
      <c r="C17" s="3">
        <v>0.59251398704822822</v>
      </c>
      <c r="D17" s="4">
        <v>7</v>
      </c>
      <c r="E17" s="3">
        <v>0.58419192667755704</v>
      </c>
      <c r="F17" s="4">
        <v>11</v>
      </c>
      <c r="G17" s="3">
        <v>0.57426145395479389</v>
      </c>
      <c r="H17" t="s">
        <v>153</v>
      </c>
      <c r="I17" s="5" t="s">
        <v>153</v>
      </c>
      <c r="J17">
        <v>9</v>
      </c>
      <c r="K17">
        <v>0.56300771236419678</v>
      </c>
      <c r="L17">
        <v>0.45974403619766235</v>
      </c>
      <c r="M17">
        <v>5</v>
      </c>
      <c r="N17">
        <v>0.63686132431030273</v>
      </c>
      <c r="O17">
        <v>9</v>
      </c>
      <c r="P17">
        <v>0.5319705605506897</v>
      </c>
      <c r="Q17">
        <v>19</v>
      </c>
      <c r="R17">
        <v>0.62030476331710815</v>
      </c>
      <c r="S17">
        <v>18</v>
      </c>
      <c r="T17">
        <v>0.53537321090698242</v>
      </c>
      <c r="U17">
        <v>0.88650310039520264</v>
      </c>
      <c r="V17">
        <v>0.39894199371337891</v>
      </c>
      <c r="W17">
        <v>0.5135381817817688</v>
      </c>
      <c r="X17">
        <v>0.58358913660049438</v>
      </c>
      <c r="Y17">
        <v>15</v>
      </c>
      <c r="Z17" t="s">
        <v>89</v>
      </c>
      <c r="AA17">
        <v>0.49886482954025269</v>
      </c>
      <c r="AB17">
        <v>0.15409016609191895</v>
      </c>
      <c r="AC17">
        <v>0.84913122653961182</v>
      </c>
      <c r="AD17">
        <v>0.50069540739059448</v>
      </c>
      <c r="AE17">
        <v>12</v>
      </c>
      <c r="AF17">
        <v>0.64447635412216187</v>
      </c>
      <c r="AG17">
        <v>0.81899780035018921</v>
      </c>
      <c r="AH17">
        <v>0.8651164174079895</v>
      </c>
      <c r="AI17">
        <v>0.20951300859451294</v>
      </c>
      <c r="AJ17">
        <v>0.63452589511871338</v>
      </c>
      <c r="AK17">
        <v>31</v>
      </c>
      <c r="AL17">
        <v>0.35547167062759399</v>
      </c>
      <c r="AM17">
        <v>0.67250001430511475</v>
      </c>
      <c r="AN17">
        <v>4.0449928492307663E-2</v>
      </c>
      <c r="AO17">
        <v>0.73300105333328247</v>
      </c>
      <c r="AP17">
        <v>0.45035567879676819</v>
      </c>
      <c r="AQ17">
        <v>21</v>
      </c>
      <c r="AR17">
        <v>0.3453616201877594</v>
      </c>
      <c r="AS17">
        <v>0.47644305229187012</v>
      </c>
      <c r="AT17">
        <v>0.62479472160339355</v>
      </c>
      <c r="AU17">
        <v>0.75628381967544556</v>
      </c>
      <c r="AV17">
        <v>0.55072081089019775</v>
      </c>
      <c r="AW17">
        <v>21</v>
      </c>
      <c r="AX17">
        <v>0.49001407623291016</v>
      </c>
      <c r="AY17">
        <v>0.69529366493225098</v>
      </c>
      <c r="AZ17">
        <v>0.4517441987991333</v>
      </c>
      <c r="BA17">
        <v>0.71908128261566162</v>
      </c>
      <c r="BB17">
        <v>0.58903330564498901</v>
      </c>
      <c r="BC17">
        <v>16</v>
      </c>
      <c r="BD17">
        <v>0.68193894624710083</v>
      </c>
      <c r="BE17">
        <v>0.50954854488372803</v>
      </c>
      <c r="BF17">
        <v>0.64032483100891113</v>
      </c>
      <c r="BG17">
        <v>0.80156487226486206</v>
      </c>
      <c r="BH17">
        <v>0.65834426879882813</v>
      </c>
      <c r="BI17">
        <v>11</v>
      </c>
      <c r="BJ17">
        <v>0.16579359769821167</v>
      </c>
      <c r="BK17">
        <v>0.61702418327331543</v>
      </c>
      <c r="BL17">
        <v>0.81930887699127197</v>
      </c>
      <c r="BM17">
        <v>0.45714285969734192</v>
      </c>
      <c r="BN17">
        <v>0.51481735706329346</v>
      </c>
      <c r="BO17">
        <v>37</v>
      </c>
      <c r="BP17">
        <v>0.45952281355857849</v>
      </c>
      <c r="BQ17">
        <v>0.55657655000686646</v>
      </c>
      <c r="BR17">
        <v>0.79296404123306274</v>
      </c>
      <c r="BS17">
        <v>0.54348659515380859</v>
      </c>
      <c r="BT17">
        <v>0.58813750743865967</v>
      </c>
      <c r="BU17">
        <v>14</v>
      </c>
    </row>
    <row r="18" spans="1:73" x14ac:dyDescent="0.2">
      <c r="A18" t="s">
        <v>16</v>
      </c>
      <c r="B18" s="2">
        <v>76</v>
      </c>
      <c r="C18" s="3">
        <v>0.36647875284109754</v>
      </c>
      <c r="D18" s="4">
        <v>77</v>
      </c>
      <c r="E18" s="3">
        <v>0.36665045643542332</v>
      </c>
      <c r="F18" s="4">
        <v>77</v>
      </c>
      <c r="G18" s="3">
        <v>0.39717751245963689</v>
      </c>
      <c r="H18">
        <v>54</v>
      </c>
      <c r="I18" s="6">
        <v>0.38132926915210763</v>
      </c>
      <c r="J18">
        <v>78</v>
      </c>
      <c r="K18">
        <v>0.34460514783859253</v>
      </c>
      <c r="L18">
        <v>0.23442170023918152</v>
      </c>
      <c r="M18">
        <v>85</v>
      </c>
      <c r="N18">
        <v>0.366239994764328</v>
      </c>
      <c r="O18">
        <v>76</v>
      </c>
      <c r="P18">
        <v>0.41037523746490479</v>
      </c>
      <c r="Q18">
        <v>69</v>
      </c>
      <c r="R18">
        <v>0.38158720731735229</v>
      </c>
      <c r="S18">
        <v>73</v>
      </c>
      <c r="T18">
        <v>0.22768700122833252</v>
      </c>
      <c r="U18">
        <v>0.59225267171859741</v>
      </c>
      <c r="V18">
        <v>0.25959235429763794</v>
      </c>
      <c r="W18">
        <v>0.50761210918426514</v>
      </c>
      <c r="X18">
        <v>0.39678603410720825</v>
      </c>
      <c r="Y18">
        <v>73</v>
      </c>
      <c r="Z18">
        <v>0.1959955096244812</v>
      </c>
      <c r="AA18">
        <v>0.50791078805923462</v>
      </c>
      <c r="AB18">
        <v>9.4788828164382721E-7</v>
      </c>
      <c r="AC18">
        <v>0.12656225264072418</v>
      </c>
      <c r="AD18">
        <v>0.2076173722743988</v>
      </c>
      <c r="AE18">
        <v>75</v>
      </c>
      <c r="AF18">
        <v>0.28965124487876892</v>
      </c>
      <c r="AG18">
        <v>0.48676779866218567</v>
      </c>
      <c r="AH18">
        <v>0.44385680556297302</v>
      </c>
      <c r="AI18">
        <v>0.53641945123672485</v>
      </c>
      <c r="AJ18">
        <v>0.43917381763458252</v>
      </c>
      <c r="AK18">
        <v>71</v>
      </c>
      <c r="AL18">
        <v>0.29524636268615723</v>
      </c>
      <c r="AM18">
        <v>0.24500000476837158</v>
      </c>
      <c r="AN18">
        <v>0.46117982268333435</v>
      </c>
      <c r="AO18">
        <v>0.41531237959861755</v>
      </c>
      <c r="AP18">
        <v>0.35418462753295898</v>
      </c>
      <c r="AQ18">
        <v>59</v>
      </c>
      <c r="AR18">
        <v>0.47340136766433716</v>
      </c>
      <c r="AS18">
        <v>0.29526382684707642</v>
      </c>
      <c r="AT18">
        <v>0.16955111920833588</v>
      </c>
      <c r="AU18">
        <v>2.6338674128055573E-2</v>
      </c>
      <c r="AV18">
        <v>0.24113874137401581</v>
      </c>
      <c r="AW18">
        <v>82</v>
      </c>
      <c r="AX18">
        <v>0.15773221850395203</v>
      </c>
      <c r="AY18">
        <v>0.53425365686416626</v>
      </c>
      <c r="AZ18">
        <v>0.50972223281860352</v>
      </c>
      <c r="BA18">
        <v>0.61895483732223511</v>
      </c>
      <c r="BB18">
        <v>0.45516574382781982</v>
      </c>
      <c r="BC18">
        <v>64</v>
      </c>
      <c r="BD18">
        <v>0.32095813751220703</v>
      </c>
      <c r="BE18">
        <v>0.34020143747329712</v>
      </c>
      <c r="BF18">
        <v>0.688698410987854</v>
      </c>
      <c r="BG18">
        <v>0.32149785757064819</v>
      </c>
      <c r="BH18">
        <v>0.41783896088600159</v>
      </c>
      <c r="BI18">
        <v>47</v>
      </c>
      <c r="BJ18">
        <v>7.2709143161773682E-2</v>
      </c>
      <c r="BK18">
        <v>0.2945098876953125</v>
      </c>
      <c r="BL18">
        <v>0.64636844396591187</v>
      </c>
      <c r="BM18">
        <v>0.5</v>
      </c>
      <c r="BN18">
        <v>0.37839686870574951</v>
      </c>
      <c r="BO18">
        <v>76</v>
      </c>
      <c r="BP18">
        <v>7.6414287090301514E-2</v>
      </c>
      <c r="BQ18">
        <v>1.7996312218215849E-9</v>
      </c>
      <c r="BR18">
        <v>0.51440703868865967</v>
      </c>
      <c r="BS18" t="s">
        <v>89</v>
      </c>
      <c r="BT18">
        <v>0.19694043695926666</v>
      </c>
      <c r="BU18">
        <v>81</v>
      </c>
    </row>
    <row r="19" spans="1:73" x14ac:dyDescent="0.2">
      <c r="A19" t="s">
        <v>17</v>
      </c>
      <c r="B19" s="2">
        <v>66</v>
      </c>
      <c r="C19" s="3">
        <v>0.40908207335411528</v>
      </c>
      <c r="D19" s="4">
        <v>63</v>
      </c>
      <c r="E19" s="3">
        <v>0.43649236550574028</v>
      </c>
      <c r="F19" s="4">
        <v>63</v>
      </c>
      <c r="G19" s="3">
        <v>0.44534010398589646</v>
      </c>
      <c r="H19">
        <v>43</v>
      </c>
      <c r="I19" s="6">
        <v>0.425393725443102</v>
      </c>
      <c r="J19">
        <v>66</v>
      </c>
      <c r="K19">
        <v>0.39585459232330322</v>
      </c>
      <c r="L19">
        <v>0.35193878412246704</v>
      </c>
      <c r="M19">
        <v>43</v>
      </c>
      <c r="N19">
        <v>0.40795478224754333</v>
      </c>
      <c r="O19">
        <v>64</v>
      </c>
      <c r="P19">
        <v>0.40633076429367065</v>
      </c>
      <c r="Q19">
        <v>71</v>
      </c>
      <c r="R19">
        <v>0.41719406843185425</v>
      </c>
      <c r="S19">
        <v>70</v>
      </c>
      <c r="T19">
        <v>0.46989896893501282</v>
      </c>
      <c r="U19">
        <v>0.66917461156845093</v>
      </c>
      <c r="V19">
        <v>0.62537026405334473</v>
      </c>
      <c r="W19">
        <v>0.5070832371711731</v>
      </c>
      <c r="X19">
        <v>0.56788176298141479</v>
      </c>
      <c r="Y19">
        <v>19</v>
      </c>
      <c r="Z19">
        <v>0.16652548313140869</v>
      </c>
      <c r="AA19">
        <v>0.33099320530891418</v>
      </c>
      <c r="AB19">
        <v>2.6531834155321121E-3</v>
      </c>
      <c r="AC19">
        <v>0.36090737581253052</v>
      </c>
      <c r="AD19">
        <v>0.21526981890201569</v>
      </c>
      <c r="AE19">
        <v>72</v>
      </c>
      <c r="AF19">
        <v>0.2151152491569519</v>
      </c>
      <c r="AG19">
        <v>0.536887526512146</v>
      </c>
      <c r="AH19">
        <v>0.65714895725250244</v>
      </c>
      <c r="AI19">
        <v>0.437379390001297</v>
      </c>
      <c r="AJ19">
        <v>0.46163278818130493</v>
      </c>
      <c r="AK19">
        <v>67</v>
      </c>
      <c r="AL19">
        <v>0.25727328658103943</v>
      </c>
      <c r="AM19">
        <v>0.41249999403953552</v>
      </c>
      <c r="AN19">
        <v>0.25134274363517761</v>
      </c>
      <c r="AO19">
        <v>0.40029746294021606</v>
      </c>
      <c r="AP19">
        <v>0.33035337924957275</v>
      </c>
      <c r="AQ19">
        <v>71</v>
      </c>
      <c r="AR19">
        <v>0.55630970001220703</v>
      </c>
      <c r="AS19">
        <v>0.27008545398712158</v>
      </c>
      <c r="AT19">
        <v>0.28757041692733765</v>
      </c>
      <c r="AU19">
        <v>0.33297377824783325</v>
      </c>
      <c r="AV19">
        <v>0.36173483729362488</v>
      </c>
      <c r="AW19">
        <v>66</v>
      </c>
      <c r="AX19">
        <v>0.43710747361183167</v>
      </c>
      <c r="AY19">
        <v>0.48084869980812073</v>
      </c>
      <c r="AZ19">
        <v>0.67403095960617065</v>
      </c>
      <c r="BA19">
        <v>0.69564759731292725</v>
      </c>
      <c r="BB19">
        <v>0.57190871238708496</v>
      </c>
      <c r="BC19">
        <v>22</v>
      </c>
      <c r="BD19">
        <v>0.26739847660064697</v>
      </c>
      <c r="BE19">
        <v>0.34352391958236694</v>
      </c>
      <c r="BF19">
        <v>0.31634968519210815</v>
      </c>
      <c r="BG19">
        <v>0.14693143963813782</v>
      </c>
      <c r="BH19">
        <v>0.26855087280273438</v>
      </c>
      <c r="BI19">
        <v>80</v>
      </c>
      <c r="BJ19">
        <v>0.51632636785507202</v>
      </c>
      <c r="BK19">
        <v>0.21076172590255737</v>
      </c>
      <c r="BL19">
        <v>0.75532031059265137</v>
      </c>
      <c r="BM19">
        <v>0.32857143878936768</v>
      </c>
      <c r="BN19">
        <v>0.45274496078491211</v>
      </c>
      <c r="BO19">
        <v>54</v>
      </c>
      <c r="BP19">
        <v>0.28149405121803284</v>
      </c>
      <c r="BQ19">
        <v>0.41681790351867676</v>
      </c>
      <c r="BR19">
        <v>8.7190434336662292E-2</v>
      </c>
      <c r="BS19">
        <v>0.54495495557785034</v>
      </c>
      <c r="BT19">
        <v>0.33261433243751526</v>
      </c>
      <c r="BU19">
        <v>60</v>
      </c>
    </row>
    <row r="20" spans="1:73" x14ac:dyDescent="0.2">
      <c r="A20" t="s">
        <v>18</v>
      </c>
      <c r="B20" s="2">
        <v>72</v>
      </c>
      <c r="C20" s="3">
        <v>0.38092159858075431</v>
      </c>
      <c r="D20" s="4">
        <v>69</v>
      </c>
      <c r="E20" s="3">
        <v>0.39826119742809518</v>
      </c>
      <c r="F20" s="4">
        <v>78</v>
      </c>
      <c r="G20" s="3">
        <v>0.39579770473664477</v>
      </c>
      <c r="H20">
        <v>58</v>
      </c>
      <c r="I20" s="6">
        <v>0.34713406353766496</v>
      </c>
      <c r="J20">
        <v>70</v>
      </c>
      <c r="K20">
        <v>0.37417101860046387</v>
      </c>
      <c r="L20">
        <v>0.28742304444313049</v>
      </c>
      <c r="M20">
        <v>70</v>
      </c>
      <c r="N20">
        <v>0.3718000054359436</v>
      </c>
      <c r="O20">
        <v>73</v>
      </c>
      <c r="P20">
        <v>0.40569740533828735</v>
      </c>
      <c r="Q20">
        <v>73</v>
      </c>
      <c r="R20">
        <v>0.43176361918449402</v>
      </c>
      <c r="S20">
        <v>68</v>
      </c>
      <c r="T20">
        <v>0.47882759571075439</v>
      </c>
      <c r="U20">
        <v>0.54398852586746216</v>
      </c>
      <c r="V20">
        <v>0.71471923589706421</v>
      </c>
      <c r="W20">
        <v>0.52604544162750244</v>
      </c>
      <c r="X20">
        <v>0.5658951997756958</v>
      </c>
      <c r="Y20">
        <v>20</v>
      </c>
      <c r="Z20">
        <v>0.11857575178146362</v>
      </c>
      <c r="AA20">
        <v>0.27479800581932068</v>
      </c>
      <c r="AB20">
        <v>7.5983409769833088E-3</v>
      </c>
      <c r="AC20">
        <v>0.46065318584442139</v>
      </c>
      <c r="AD20">
        <v>0.21540632843971252</v>
      </c>
      <c r="AE20">
        <v>71</v>
      </c>
      <c r="AF20">
        <v>0.23504436016082764</v>
      </c>
      <c r="AG20">
        <v>0.59560531377792358</v>
      </c>
      <c r="AH20">
        <v>0.47857502102851868</v>
      </c>
      <c r="AI20">
        <v>0.44744661450386047</v>
      </c>
      <c r="AJ20">
        <v>0.43916782736778259</v>
      </c>
      <c r="AK20">
        <v>72</v>
      </c>
      <c r="AL20">
        <v>0.23051629960536957</v>
      </c>
      <c r="AM20">
        <v>0.38249999284744263</v>
      </c>
      <c r="AN20">
        <v>0.16214451193809509</v>
      </c>
      <c r="AO20">
        <v>0.59252452850341797</v>
      </c>
      <c r="AP20">
        <v>0.34192132949829102</v>
      </c>
      <c r="AQ20">
        <v>68</v>
      </c>
      <c r="AR20">
        <v>0.53765219449996948</v>
      </c>
      <c r="AS20">
        <v>0.32007431983947754</v>
      </c>
      <c r="AT20">
        <v>0.29178789258003235</v>
      </c>
      <c r="AU20">
        <v>0.34617716073989868</v>
      </c>
      <c r="AV20">
        <v>0.37392288446426392</v>
      </c>
      <c r="AW20">
        <v>65</v>
      </c>
      <c r="AX20">
        <v>0.24080941081047058</v>
      </c>
      <c r="AY20">
        <v>0.3978385329246521</v>
      </c>
      <c r="AZ20">
        <v>0.53909629583358765</v>
      </c>
      <c r="BA20">
        <v>0.62013024091720581</v>
      </c>
      <c r="BB20">
        <v>0.44946861267089844</v>
      </c>
      <c r="BC20">
        <v>67</v>
      </c>
      <c r="BD20">
        <v>0.27714484930038452</v>
      </c>
      <c r="BE20">
        <v>0.3787006139755249</v>
      </c>
      <c r="BF20">
        <v>0.46604523062705994</v>
      </c>
      <c r="BG20">
        <v>0.14829671382904053</v>
      </c>
      <c r="BH20">
        <v>0.31754684448242188</v>
      </c>
      <c r="BI20">
        <v>71</v>
      </c>
      <c r="BJ20">
        <v>0.35888221859931946</v>
      </c>
      <c r="BK20">
        <v>0.16798591613769531</v>
      </c>
      <c r="BL20">
        <v>0.69264441728591919</v>
      </c>
      <c r="BM20">
        <v>0.40000000596046448</v>
      </c>
      <c r="BN20">
        <v>0.40487813949584961</v>
      </c>
      <c r="BO20">
        <v>70</v>
      </c>
      <c r="BP20">
        <v>0.10935461521148682</v>
      </c>
      <c r="BQ20">
        <v>0.28470876812934875</v>
      </c>
      <c r="BR20">
        <v>0.2986656129360199</v>
      </c>
      <c r="BS20">
        <v>0.34459862112998962</v>
      </c>
      <c r="BT20">
        <v>0.25933191180229187</v>
      </c>
      <c r="BU20">
        <v>74</v>
      </c>
    </row>
    <row r="21" spans="1:73" x14ac:dyDescent="0.2">
      <c r="A21" t="s">
        <v>19</v>
      </c>
      <c r="B21" s="2">
        <v>25</v>
      </c>
      <c r="C21" s="3">
        <v>0.53293313626626515</v>
      </c>
      <c r="D21" s="4">
        <v>20</v>
      </c>
      <c r="E21" s="3">
        <v>0.54020721469495558</v>
      </c>
      <c r="F21" s="4">
        <v>25</v>
      </c>
      <c r="G21" s="3">
        <v>0.53191591914730485</v>
      </c>
      <c r="H21">
        <v>21</v>
      </c>
      <c r="I21" s="6">
        <v>0.50327588559729375</v>
      </c>
      <c r="J21">
        <v>18</v>
      </c>
      <c r="K21">
        <v>0.52730065584182739</v>
      </c>
      <c r="L21">
        <v>0.31652066111564636</v>
      </c>
      <c r="M21">
        <v>58</v>
      </c>
      <c r="N21">
        <v>0.60472249984741211</v>
      </c>
      <c r="O21">
        <v>11</v>
      </c>
      <c r="P21">
        <v>0.58794271945953369</v>
      </c>
      <c r="Q21">
        <v>5</v>
      </c>
      <c r="R21">
        <v>0.60001683235168457</v>
      </c>
      <c r="S21">
        <v>24</v>
      </c>
      <c r="T21">
        <v>0.43989348411560059</v>
      </c>
      <c r="U21">
        <v>0.59880995750427246</v>
      </c>
      <c r="V21">
        <v>0.47867849469184875</v>
      </c>
      <c r="W21">
        <v>0.42378544807434082</v>
      </c>
      <c r="X21">
        <v>0.48529183864593506</v>
      </c>
      <c r="Y21">
        <v>57</v>
      </c>
      <c r="Z21">
        <v>6.0766534879803658E-3</v>
      </c>
      <c r="AA21">
        <v>0.58994513750076294</v>
      </c>
      <c r="AB21">
        <v>0.6039273738861084</v>
      </c>
      <c r="AC21">
        <v>0.73135566711425781</v>
      </c>
      <c r="AD21">
        <v>0.48282620310783386</v>
      </c>
      <c r="AE21">
        <v>14</v>
      </c>
      <c r="AF21">
        <v>0.50627630949020386</v>
      </c>
      <c r="AG21">
        <v>0.77103781700134277</v>
      </c>
      <c r="AH21">
        <v>0.8128618597984314</v>
      </c>
      <c r="AI21">
        <v>0.53772926330566406</v>
      </c>
      <c r="AJ21">
        <v>0.65697634220123291</v>
      </c>
      <c r="AK21">
        <v>19</v>
      </c>
      <c r="AL21">
        <v>0.36174318194389343</v>
      </c>
      <c r="AM21">
        <v>0.72000002861022949</v>
      </c>
      <c r="AN21">
        <v>0.5654447078704834</v>
      </c>
      <c r="AO21">
        <v>0.72919958829879761</v>
      </c>
      <c r="AP21">
        <v>0.59409689903259277</v>
      </c>
      <c r="AQ21">
        <v>1</v>
      </c>
      <c r="AR21">
        <v>0.12726695835590363</v>
      </c>
      <c r="AS21">
        <v>0.5964740514755249</v>
      </c>
      <c r="AT21">
        <v>0.53967785835266113</v>
      </c>
      <c r="AU21">
        <v>0.59073984622955322</v>
      </c>
      <c r="AV21">
        <v>0.46353968977928162</v>
      </c>
      <c r="AW21">
        <v>45</v>
      </c>
      <c r="AX21">
        <v>0.36162489652633667</v>
      </c>
      <c r="AY21">
        <v>0.76068651676177979</v>
      </c>
      <c r="AZ21">
        <v>0.57189714908599854</v>
      </c>
      <c r="BA21">
        <v>0.7841726541519165</v>
      </c>
      <c r="BB21">
        <v>0.61959528923034668</v>
      </c>
      <c r="BC21">
        <v>10</v>
      </c>
      <c r="BD21">
        <v>0.41140004992485046</v>
      </c>
      <c r="BE21">
        <v>0.4084000289440155</v>
      </c>
      <c r="BF21">
        <v>0.13658498227596283</v>
      </c>
      <c r="BG21">
        <v>0.24879010021686554</v>
      </c>
      <c r="BH21">
        <v>0.30129379034042358</v>
      </c>
      <c r="BI21">
        <v>76</v>
      </c>
      <c r="BJ21">
        <v>0.31199711561203003</v>
      </c>
      <c r="BK21">
        <v>0.50881409645080566</v>
      </c>
      <c r="BL21">
        <v>0.71189910173416138</v>
      </c>
      <c r="BM21">
        <v>0.75714284181594849</v>
      </c>
      <c r="BN21">
        <v>0.5724632740020752</v>
      </c>
      <c r="BO21">
        <v>19</v>
      </c>
      <c r="BP21">
        <v>0.32240739464759827</v>
      </c>
      <c r="BQ21">
        <v>0.48833465576171875</v>
      </c>
      <c r="BR21">
        <v>0.87051272392272949</v>
      </c>
      <c r="BS21">
        <v>0.5972362756729126</v>
      </c>
      <c r="BT21">
        <v>0.56962275505065918</v>
      </c>
      <c r="BU21">
        <v>15</v>
      </c>
    </row>
    <row r="22" spans="1:73" x14ac:dyDescent="0.2">
      <c r="A22" t="s">
        <v>20</v>
      </c>
      <c r="B22" s="2">
        <v>23</v>
      </c>
      <c r="C22" s="3">
        <v>0.53595224766326199</v>
      </c>
      <c r="D22" s="4">
        <v>23</v>
      </c>
      <c r="E22" s="3">
        <v>0.52824551250233198</v>
      </c>
      <c r="F22" s="4">
        <v>19</v>
      </c>
      <c r="G22" s="3">
        <v>0.54044255755777748</v>
      </c>
      <c r="H22">
        <v>15</v>
      </c>
      <c r="I22" s="6">
        <v>0.51948538348911844</v>
      </c>
      <c r="J22">
        <v>29</v>
      </c>
      <c r="K22">
        <v>0.50650894641876221</v>
      </c>
      <c r="L22">
        <v>0.37680429220199585</v>
      </c>
      <c r="M22">
        <v>29</v>
      </c>
      <c r="N22">
        <v>0.53583282232284546</v>
      </c>
      <c r="O22">
        <v>29</v>
      </c>
      <c r="P22">
        <v>0.52068710327148438</v>
      </c>
      <c r="Q22">
        <v>24</v>
      </c>
      <c r="R22">
        <v>0.59271150827407837</v>
      </c>
      <c r="S22">
        <v>30</v>
      </c>
      <c r="T22">
        <v>0.43042957782745361</v>
      </c>
      <c r="U22">
        <v>0.67874902486801147</v>
      </c>
      <c r="V22">
        <v>0.55465567111968994</v>
      </c>
      <c r="W22">
        <v>0.56663393974304199</v>
      </c>
      <c r="X22">
        <v>0.55761706829071045</v>
      </c>
      <c r="Y22">
        <v>24</v>
      </c>
      <c r="Z22">
        <v>8.5945345461368561E-2</v>
      </c>
      <c r="AA22">
        <v>0.41450226306915283</v>
      </c>
      <c r="AB22">
        <v>5.9618577361106873E-2</v>
      </c>
      <c r="AC22">
        <v>0.90253233909606934</v>
      </c>
      <c r="AD22">
        <v>0.36564964056015015</v>
      </c>
      <c r="AE22">
        <v>41</v>
      </c>
      <c r="AF22">
        <v>0.41003397107124329</v>
      </c>
      <c r="AG22">
        <v>0.71808028221130371</v>
      </c>
      <c r="AH22">
        <v>0.73754805326461792</v>
      </c>
      <c r="AI22">
        <v>0.51523566246032715</v>
      </c>
      <c r="AJ22">
        <v>0.59522449970245361</v>
      </c>
      <c r="AK22">
        <v>44</v>
      </c>
      <c r="AL22">
        <v>0.22631892561912537</v>
      </c>
      <c r="AM22">
        <v>0.59500002861022949</v>
      </c>
      <c r="AN22">
        <v>6.1480507254600525E-2</v>
      </c>
      <c r="AO22">
        <v>0.65375447273254395</v>
      </c>
      <c r="AP22">
        <v>0.38413849472999573</v>
      </c>
      <c r="AQ22">
        <v>46</v>
      </c>
      <c r="AR22">
        <v>0.46703237295150757</v>
      </c>
      <c r="AS22">
        <v>0.39963814616203308</v>
      </c>
      <c r="AT22">
        <v>0.61547291278839111</v>
      </c>
      <c r="AU22">
        <v>0.61957776546478271</v>
      </c>
      <c r="AV22">
        <v>0.52543032169342041</v>
      </c>
      <c r="AW22">
        <v>28</v>
      </c>
      <c r="AX22">
        <v>0.46173840761184692</v>
      </c>
      <c r="AY22">
        <v>0.61313623189926147</v>
      </c>
      <c r="AZ22">
        <v>0.45948466658592224</v>
      </c>
      <c r="BA22">
        <v>0.7480015754699707</v>
      </c>
      <c r="BB22">
        <v>0.57059019804000854</v>
      </c>
      <c r="BC22">
        <v>23</v>
      </c>
      <c r="BD22">
        <v>0.5019720196723938</v>
      </c>
      <c r="BE22">
        <v>0.47805827856063843</v>
      </c>
      <c r="BF22">
        <v>0.55882042646408081</v>
      </c>
      <c r="BG22">
        <v>0.44158521294593811</v>
      </c>
      <c r="BH22">
        <v>0.49510899186134338</v>
      </c>
      <c r="BI22">
        <v>26</v>
      </c>
      <c r="BJ22">
        <v>0.443724125623703</v>
      </c>
      <c r="BK22">
        <v>0.32500135898590088</v>
      </c>
      <c r="BL22">
        <v>0.74652516841888428</v>
      </c>
      <c r="BM22">
        <v>0.3571428656578064</v>
      </c>
      <c r="BN22">
        <v>0.46809837222099304</v>
      </c>
      <c r="BO22">
        <v>46</v>
      </c>
      <c r="BP22">
        <v>0.36404389142990112</v>
      </c>
      <c r="BQ22">
        <v>0.60032963752746582</v>
      </c>
      <c r="BR22">
        <v>0.8925778865814209</v>
      </c>
      <c r="BS22">
        <v>0.52993977069854736</v>
      </c>
      <c r="BT22">
        <v>0.59672278165817261</v>
      </c>
      <c r="BU22">
        <v>13</v>
      </c>
    </row>
    <row r="23" spans="1:73" ht="13.5" thickBot="1" x14ac:dyDescent="0.25">
      <c r="A23" t="s">
        <v>21</v>
      </c>
      <c r="B23" s="2">
        <v>89</v>
      </c>
      <c r="C23" s="3">
        <v>0.28543507577895938</v>
      </c>
      <c r="D23" s="4">
        <v>89</v>
      </c>
      <c r="E23" s="3">
        <v>0.25884090590703707</v>
      </c>
      <c r="F23" s="4">
        <v>88</v>
      </c>
      <c r="G23" s="3">
        <v>0.30172741331190234</v>
      </c>
      <c r="H23">
        <v>60</v>
      </c>
      <c r="I23" s="8">
        <v>0.25046176523124997</v>
      </c>
      <c r="J23">
        <v>88</v>
      </c>
      <c r="K23">
        <v>0.28484904766082764</v>
      </c>
      <c r="L23">
        <v>0.20796173810958862</v>
      </c>
      <c r="M23">
        <v>88</v>
      </c>
      <c r="N23">
        <v>0.27750122547149658</v>
      </c>
      <c r="O23">
        <v>85</v>
      </c>
      <c r="P23">
        <v>0.35748723149299622</v>
      </c>
      <c r="Q23">
        <v>86</v>
      </c>
      <c r="R23">
        <v>0.31111973524093628</v>
      </c>
      <c r="S23">
        <v>85</v>
      </c>
      <c r="T23">
        <v>0.43830797076225281</v>
      </c>
      <c r="U23">
        <v>0.59353458881378174</v>
      </c>
      <c r="V23">
        <v>0.78486448526382446</v>
      </c>
      <c r="W23">
        <v>0.8110957145690918</v>
      </c>
      <c r="X23">
        <v>0.65695071220397949</v>
      </c>
      <c r="Y23">
        <v>2</v>
      </c>
      <c r="Z23">
        <v>9.9713101983070374E-2</v>
      </c>
      <c r="AA23">
        <v>0.43866732716560364</v>
      </c>
      <c r="AB23">
        <v>2.5063388875423698E-6</v>
      </c>
      <c r="AC23">
        <v>0.2462826669216156</v>
      </c>
      <c r="AD23">
        <v>0.19616639614105225</v>
      </c>
      <c r="AE23">
        <v>78</v>
      </c>
      <c r="AF23">
        <v>0.25147375464439392</v>
      </c>
      <c r="AG23">
        <v>0.37385022640228271</v>
      </c>
      <c r="AH23">
        <v>0.54272943735122681</v>
      </c>
      <c r="AI23">
        <v>0.32917183637619019</v>
      </c>
      <c r="AJ23">
        <v>0.374306321144104</v>
      </c>
      <c r="AK23">
        <v>82</v>
      </c>
      <c r="AL23">
        <v>8.8413327932357788E-2</v>
      </c>
      <c r="AM23">
        <v>0.16249999403953552</v>
      </c>
      <c r="AN23">
        <v>0.20207566022872925</v>
      </c>
      <c r="AO23">
        <v>0.22058607637882233</v>
      </c>
      <c r="AP23">
        <v>0.16839376091957092</v>
      </c>
      <c r="AQ23">
        <v>87</v>
      </c>
      <c r="AR23">
        <v>0.40371286869049072</v>
      </c>
      <c r="AS23">
        <v>0.17044918239116669</v>
      </c>
      <c r="AT23">
        <v>0.18703000247478485</v>
      </c>
      <c r="AU23">
        <v>0.37446674704551697</v>
      </c>
      <c r="AV23">
        <v>0.28391468524932861</v>
      </c>
      <c r="AW23">
        <v>76</v>
      </c>
      <c r="AX23">
        <v>0.30976429581642151</v>
      </c>
      <c r="AY23">
        <v>0.26394885778427124</v>
      </c>
      <c r="AZ23">
        <v>0.52999049425125122</v>
      </c>
      <c r="BA23">
        <v>5.5555541068315506E-2</v>
      </c>
      <c r="BB23">
        <v>0.28981480002403259</v>
      </c>
      <c r="BC23">
        <v>86</v>
      </c>
      <c r="BD23">
        <v>7.1384996175765991E-2</v>
      </c>
      <c r="BE23">
        <v>3.2941173762083054E-2</v>
      </c>
      <c r="BF23">
        <v>0.38207763433456421</v>
      </c>
      <c r="BG23">
        <v>0.15179933607578278</v>
      </c>
      <c r="BH23">
        <v>0.15955078601837158</v>
      </c>
      <c r="BI23">
        <v>87</v>
      </c>
      <c r="BJ23">
        <v>6.3788026571273804E-2</v>
      </c>
      <c r="BK23">
        <v>0.27893683314323425</v>
      </c>
      <c r="BL23">
        <v>0.5553135871887207</v>
      </c>
      <c r="BM23">
        <v>0.30000001192092896</v>
      </c>
      <c r="BN23">
        <v>0.29950961470603943</v>
      </c>
      <c r="BO23">
        <v>87</v>
      </c>
      <c r="BP23">
        <v>0.14509725570678711</v>
      </c>
      <c r="BQ23">
        <v>0.18268293142318726</v>
      </c>
      <c r="BR23">
        <v>3.3301334828138351E-2</v>
      </c>
      <c r="BS23" t="s">
        <v>89</v>
      </c>
      <c r="BT23">
        <v>0.12036050856113434</v>
      </c>
      <c r="BU23">
        <v>86</v>
      </c>
    </row>
    <row r="24" spans="1:73" x14ac:dyDescent="0.2">
      <c r="A24" t="s">
        <v>22</v>
      </c>
      <c r="B24" s="2">
        <v>4</v>
      </c>
      <c r="C24" s="3">
        <v>0.621181986111637</v>
      </c>
      <c r="D24" s="4">
        <v>3</v>
      </c>
      <c r="E24" s="3">
        <v>0.62280311133236521</v>
      </c>
      <c r="F24" s="4">
        <v>4</v>
      </c>
      <c r="G24" s="3">
        <v>0.63143041025533486</v>
      </c>
      <c r="H24">
        <v>5</v>
      </c>
      <c r="I24" s="9">
        <v>0.5903414564563767</v>
      </c>
      <c r="J24">
        <v>6</v>
      </c>
      <c r="K24">
        <v>0.57929813861846924</v>
      </c>
      <c r="L24">
        <v>0.40651774406433105</v>
      </c>
      <c r="M24">
        <v>17</v>
      </c>
      <c r="N24">
        <v>0.67847245931625366</v>
      </c>
      <c r="O24">
        <v>5</v>
      </c>
      <c r="P24">
        <v>0.55536407232284546</v>
      </c>
      <c r="Q24">
        <v>10</v>
      </c>
      <c r="R24">
        <v>0.676838219165802</v>
      </c>
      <c r="S24">
        <v>8</v>
      </c>
      <c r="T24">
        <v>0.56638121604919434</v>
      </c>
      <c r="U24">
        <v>0.72598665952682495</v>
      </c>
      <c r="V24">
        <v>0.67893379926681519</v>
      </c>
      <c r="W24">
        <v>0.48212301731109619</v>
      </c>
      <c r="X24">
        <v>0.61335617303848267</v>
      </c>
      <c r="Y24">
        <v>9</v>
      </c>
      <c r="Z24">
        <v>7.9060971736907959E-2</v>
      </c>
      <c r="AA24">
        <v>0.45071712136268616</v>
      </c>
      <c r="AB24">
        <v>5.6455496698617935E-2</v>
      </c>
      <c r="AC24">
        <v>0.98195427656173706</v>
      </c>
      <c r="AD24">
        <v>0.39204695820808411</v>
      </c>
      <c r="AE24">
        <v>33</v>
      </c>
      <c r="AF24">
        <v>0.40739166736602783</v>
      </c>
      <c r="AG24">
        <v>0.79143816232681274</v>
      </c>
      <c r="AH24">
        <v>0.79153907299041748</v>
      </c>
      <c r="AI24">
        <v>0.67615556716918945</v>
      </c>
      <c r="AJ24">
        <v>0.66663110256195068</v>
      </c>
      <c r="AK24">
        <v>11</v>
      </c>
      <c r="AL24">
        <v>0.29413747787475586</v>
      </c>
      <c r="AM24">
        <v>0.75</v>
      </c>
      <c r="AN24">
        <v>5.4768480360507965E-2</v>
      </c>
      <c r="AO24">
        <v>0.77966660261154175</v>
      </c>
      <c r="AP24">
        <v>0.46964314579963684</v>
      </c>
      <c r="AQ24">
        <v>15</v>
      </c>
      <c r="AR24">
        <v>0.48855152726173401</v>
      </c>
      <c r="AS24">
        <v>0.66196894645690918</v>
      </c>
      <c r="AT24">
        <v>0.62166255712509155</v>
      </c>
      <c r="AU24">
        <v>0.65585774183273315</v>
      </c>
      <c r="AV24">
        <v>0.60701018571853638</v>
      </c>
      <c r="AW24">
        <v>8</v>
      </c>
      <c r="AX24">
        <v>0.37194234132766724</v>
      </c>
      <c r="AY24">
        <v>0.68717986345291138</v>
      </c>
      <c r="AZ24">
        <v>0.44168451428413391</v>
      </c>
      <c r="BA24">
        <v>0.79546362161636353</v>
      </c>
      <c r="BB24">
        <v>0.57406759262084961</v>
      </c>
      <c r="BC24">
        <v>21</v>
      </c>
      <c r="BD24">
        <v>0.75164169073104858</v>
      </c>
      <c r="BE24">
        <v>0.88156431913375854</v>
      </c>
      <c r="BF24">
        <v>0.91678935289382935</v>
      </c>
      <c r="BG24">
        <v>0.62476694583892822</v>
      </c>
      <c r="BH24">
        <v>0.79369056224822998</v>
      </c>
      <c r="BI24">
        <v>2</v>
      </c>
      <c r="BJ24">
        <v>0.18338014185428619</v>
      </c>
      <c r="BK24">
        <v>0.54375594854354858</v>
      </c>
      <c r="BL24">
        <v>0.75534039735794067</v>
      </c>
      <c r="BM24">
        <v>0.37142857909202576</v>
      </c>
      <c r="BN24">
        <v>0.4634762704372406</v>
      </c>
      <c r="BO24">
        <v>50</v>
      </c>
      <c r="BP24">
        <v>0.51617252826690674</v>
      </c>
      <c r="BQ24">
        <v>0.61364120244979858</v>
      </c>
      <c r="BR24">
        <v>0.68110275268554688</v>
      </c>
      <c r="BS24">
        <v>0.72412741184234619</v>
      </c>
      <c r="BT24">
        <v>0.63376098871231079</v>
      </c>
      <c r="BU24">
        <v>9</v>
      </c>
    </row>
    <row r="25" spans="1:73" x14ac:dyDescent="0.2">
      <c r="A25" t="s">
        <v>23</v>
      </c>
      <c r="B25" s="2">
        <v>19</v>
      </c>
      <c r="C25" s="3">
        <v>0.54572715698635077</v>
      </c>
      <c r="D25" s="4">
        <v>17</v>
      </c>
      <c r="E25" s="3">
        <v>0.55158728458664608</v>
      </c>
      <c r="F25" s="4">
        <v>15</v>
      </c>
      <c r="G25" s="3">
        <v>0.55365623766053262</v>
      </c>
      <c r="H25">
        <v>9</v>
      </c>
      <c r="I25" s="6">
        <v>0.55978154392251978</v>
      </c>
      <c r="J25">
        <v>11</v>
      </c>
      <c r="K25">
        <v>0.55687415599822998</v>
      </c>
      <c r="L25">
        <v>0.36678561568260193</v>
      </c>
      <c r="M25">
        <v>35</v>
      </c>
      <c r="N25">
        <v>0.62110024690628052</v>
      </c>
      <c r="O25">
        <v>10</v>
      </c>
      <c r="P25">
        <v>0.54304462671279907</v>
      </c>
      <c r="Q25">
        <v>13</v>
      </c>
      <c r="R25">
        <v>0.70130753517150879</v>
      </c>
      <c r="S25">
        <v>5</v>
      </c>
      <c r="T25">
        <v>0.31016898155212402</v>
      </c>
      <c r="U25">
        <v>0.74734413623809814</v>
      </c>
      <c r="V25">
        <v>0.6968345046043396</v>
      </c>
      <c r="W25">
        <v>0.48786652088165283</v>
      </c>
      <c r="X25">
        <v>0.56055355072021484</v>
      </c>
      <c r="Y25">
        <v>22</v>
      </c>
      <c r="Z25" t="s">
        <v>89</v>
      </c>
      <c r="AA25">
        <v>0.52915424108505249</v>
      </c>
      <c r="AB25">
        <v>8.1168301403522491E-2</v>
      </c>
      <c r="AC25">
        <v>0.97273093461990356</v>
      </c>
      <c r="AD25">
        <v>0.52768450975418091</v>
      </c>
      <c r="AE25">
        <v>10</v>
      </c>
      <c r="AF25">
        <v>0.614990234375</v>
      </c>
      <c r="AG25">
        <v>0.75433552265167236</v>
      </c>
      <c r="AH25">
        <v>0.69807809591293335</v>
      </c>
      <c r="AI25">
        <v>0.42233610153198242</v>
      </c>
      <c r="AJ25">
        <v>0.62243497371673584</v>
      </c>
      <c r="AK25">
        <v>38</v>
      </c>
      <c r="AL25">
        <v>0.1645406186580658</v>
      </c>
      <c r="AM25" t="s">
        <v>89</v>
      </c>
      <c r="AN25">
        <v>3.1147230416536331E-2</v>
      </c>
      <c r="AO25">
        <v>1</v>
      </c>
      <c r="AP25">
        <v>0.39856261014938354</v>
      </c>
      <c r="AQ25">
        <v>41</v>
      </c>
      <c r="AR25">
        <v>8.0345317721366882E-2</v>
      </c>
      <c r="AS25">
        <v>0.4604780375957489</v>
      </c>
      <c r="AT25">
        <v>0.67050796747207642</v>
      </c>
      <c r="AU25">
        <v>0.77268856763839722</v>
      </c>
      <c r="AV25">
        <v>0.49600496888160706</v>
      </c>
      <c r="AW25">
        <v>37</v>
      </c>
      <c r="AX25">
        <v>0.49563297629356384</v>
      </c>
      <c r="AY25">
        <v>0.70527088642120361</v>
      </c>
      <c r="AZ25">
        <v>0.38937443494796753</v>
      </c>
      <c r="BA25">
        <v>0.71477818489074707</v>
      </c>
      <c r="BB25">
        <v>0.5762641429901123</v>
      </c>
      <c r="BC25">
        <v>19</v>
      </c>
      <c r="BD25">
        <v>0.69012647867202759</v>
      </c>
      <c r="BE25">
        <v>0.56339061260223389</v>
      </c>
      <c r="BF25">
        <v>0.71206867694854736</v>
      </c>
      <c r="BG25">
        <v>0.77478671073913574</v>
      </c>
      <c r="BH25">
        <v>0.68509310483932495</v>
      </c>
      <c r="BI25">
        <v>9</v>
      </c>
      <c r="BJ25">
        <v>0.13257387280464172</v>
      </c>
      <c r="BK25">
        <v>0.69281864166259766</v>
      </c>
      <c r="BL25">
        <v>0.92291951179504395</v>
      </c>
      <c r="BM25">
        <v>0.67142856121063232</v>
      </c>
      <c r="BN25">
        <v>0.6049351692199707</v>
      </c>
      <c r="BO25">
        <v>12</v>
      </c>
      <c r="BP25">
        <v>0.44590643048286438</v>
      </c>
      <c r="BQ25">
        <v>0.51600974798202515</v>
      </c>
      <c r="BR25">
        <v>0.68530285358428955</v>
      </c>
      <c r="BS25">
        <v>0.4951520562171936</v>
      </c>
      <c r="BT25">
        <v>0.53559279441833496</v>
      </c>
      <c r="BU25">
        <v>25</v>
      </c>
    </row>
    <row r="26" spans="1:73" x14ac:dyDescent="0.2">
      <c r="A26" t="s">
        <v>24</v>
      </c>
      <c r="B26" s="2">
        <v>41</v>
      </c>
      <c r="C26" s="3">
        <v>0.49366367380936427</v>
      </c>
      <c r="D26" s="4">
        <v>44</v>
      </c>
      <c r="E26" s="3">
        <v>0.48480735330265723</v>
      </c>
      <c r="F26" s="4">
        <v>39</v>
      </c>
      <c r="G26" s="3">
        <v>0.50330385032291458</v>
      </c>
      <c r="H26" t="s">
        <v>153</v>
      </c>
      <c r="I26" s="7" t="s">
        <v>153</v>
      </c>
      <c r="J26">
        <v>46</v>
      </c>
      <c r="K26">
        <v>0.46230581402778625</v>
      </c>
      <c r="L26">
        <v>0.37323176860809326</v>
      </c>
      <c r="M26">
        <v>30</v>
      </c>
      <c r="N26">
        <v>0.45493343472480774</v>
      </c>
      <c r="O26">
        <v>52</v>
      </c>
      <c r="P26">
        <v>0.47039473056793213</v>
      </c>
      <c r="Q26">
        <v>47</v>
      </c>
      <c r="R26">
        <v>0.5506632924079895</v>
      </c>
      <c r="S26">
        <v>49</v>
      </c>
      <c r="T26">
        <v>0.50491952896118164</v>
      </c>
      <c r="U26">
        <v>0.65781128406524658</v>
      </c>
      <c r="V26">
        <v>0.40096992254257202</v>
      </c>
      <c r="W26">
        <v>0.48252624273300171</v>
      </c>
      <c r="X26">
        <v>0.51155674457550049</v>
      </c>
      <c r="Y26">
        <v>43</v>
      </c>
      <c r="Z26">
        <v>6.4876481890678406E-2</v>
      </c>
      <c r="AA26">
        <v>0.46067473292350769</v>
      </c>
      <c r="AB26">
        <v>4.4370558112859726E-2</v>
      </c>
      <c r="AC26">
        <v>0.88975226879119873</v>
      </c>
      <c r="AD26">
        <v>0.36491850018501282</v>
      </c>
      <c r="AE26">
        <v>44</v>
      </c>
      <c r="AF26">
        <v>0.38952744007110596</v>
      </c>
      <c r="AG26">
        <v>0.64857321977615356</v>
      </c>
      <c r="AH26">
        <v>0.69910728931427002</v>
      </c>
      <c r="AI26">
        <v>0.59822261333465576</v>
      </c>
      <c r="AJ26">
        <v>0.58385765552520752</v>
      </c>
      <c r="AK26">
        <v>47</v>
      </c>
      <c r="AL26">
        <v>0.39497795701026917</v>
      </c>
      <c r="AM26">
        <v>0.34999999403953552</v>
      </c>
      <c r="AN26">
        <v>5.3298108279705048E-2</v>
      </c>
      <c r="AO26">
        <v>0.5905267596244812</v>
      </c>
      <c r="AP26">
        <v>0.34720069169998169</v>
      </c>
      <c r="AQ26">
        <v>64</v>
      </c>
      <c r="AR26">
        <v>0.26535195112228394</v>
      </c>
      <c r="AS26">
        <v>0.42236596345901489</v>
      </c>
      <c r="AT26">
        <v>0.55341875553131104</v>
      </c>
      <c r="AU26">
        <v>0.57117486000061035</v>
      </c>
      <c r="AV26">
        <v>0.45307788252830505</v>
      </c>
      <c r="AW26">
        <v>50</v>
      </c>
      <c r="AX26">
        <v>0.40158224105834961</v>
      </c>
      <c r="AY26">
        <v>0.56174969673156738</v>
      </c>
      <c r="AZ26">
        <v>0.52307009696960449</v>
      </c>
      <c r="BA26">
        <v>0.71257996559143066</v>
      </c>
      <c r="BB26">
        <v>0.54974550008773804</v>
      </c>
      <c r="BC26">
        <v>27</v>
      </c>
      <c r="BD26">
        <v>0.60151410102844238</v>
      </c>
      <c r="BE26">
        <v>0.40295132994651794</v>
      </c>
      <c r="BF26">
        <v>0.64670485258102417</v>
      </c>
      <c r="BG26">
        <v>0.38963901996612549</v>
      </c>
      <c r="BH26">
        <v>0.51020234823226929</v>
      </c>
      <c r="BI26">
        <v>25</v>
      </c>
      <c r="BJ26">
        <v>0.44177934527397156</v>
      </c>
      <c r="BK26">
        <v>0.27857851982116699</v>
      </c>
      <c r="BL26">
        <v>0.69113993644714355</v>
      </c>
      <c r="BM26">
        <v>0.22857142984867096</v>
      </c>
      <c r="BN26">
        <v>0.41001731157302856</v>
      </c>
      <c r="BO26">
        <v>68</v>
      </c>
      <c r="BP26">
        <v>0.29455700516700745</v>
      </c>
      <c r="BQ26">
        <v>0.31169614195823669</v>
      </c>
      <c r="BR26">
        <v>0.62147301435470581</v>
      </c>
      <c r="BS26">
        <v>0.49297669529914856</v>
      </c>
      <c r="BT26">
        <v>0.43017572164535522</v>
      </c>
      <c r="BU26">
        <v>43</v>
      </c>
    </row>
    <row r="27" spans="1:73" x14ac:dyDescent="0.2">
      <c r="A27" t="s">
        <v>25</v>
      </c>
      <c r="B27" s="2">
        <v>33</v>
      </c>
      <c r="C27" s="3">
        <v>0.51537302384473438</v>
      </c>
      <c r="D27" s="4">
        <v>28</v>
      </c>
      <c r="E27" s="3">
        <v>0.51590627753107676</v>
      </c>
      <c r="F27" s="4">
        <v>18</v>
      </c>
      <c r="G27" s="3">
        <v>0.54080932239819102</v>
      </c>
      <c r="H27">
        <v>35</v>
      </c>
      <c r="I27" s="6">
        <v>0.45528941594429201</v>
      </c>
      <c r="J27">
        <v>37</v>
      </c>
      <c r="K27">
        <v>0.48192137479782104</v>
      </c>
      <c r="L27">
        <v>0.34588274359703064</v>
      </c>
      <c r="M27">
        <v>46</v>
      </c>
      <c r="N27">
        <v>0.53288590908050537</v>
      </c>
      <c r="O27">
        <v>30</v>
      </c>
      <c r="P27">
        <v>0.48065081238746643</v>
      </c>
      <c r="Q27">
        <v>41</v>
      </c>
      <c r="R27">
        <v>0.56826603412628174</v>
      </c>
      <c r="S27">
        <v>42</v>
      </c>
      <c r="T27">
        <v>0.532753586769104</v>
      </c>
      <c r="U27">
        <v>0.69716942310333252</v>
      </c>
      <c r="V27">
        <v>0.42645558714866638</v>
      </c>
      <c r="W27">
        <v>0.51251345872879028</v>
      </c>
      <c r="X27">
        <v>0.54222303628921509</v>
      </c>
      <c r="Y27">
        <v>32</v>
      </c>
      <c r="Z27">
        <v>5.8938026428222656E-2</v>
      </c>
      <c r="AA27">
        <v>0.48438313603401184</v>
      </c>
      <c r="AB27">
        <v>3.9496615529060364E-2</v>
      </c>
      <c r="AC27">
        <v>0.90880107879638672</v>
      </c>
      <c r="AD27">
        <v>0.37290471792221069</v>
      </c>
      <c r="AE27">
        <v>39</v>
      </c>
      <c r="AF27">
        <v>0.45398280024528503</v>
      </c>
      <c r="AG27">
        <v>0.71508461236953735</v>
      </c>
      <c r="AH27">
        <v>0.71339702606201172</v>
      </c>
      <c r="AI27">
        <v>0.63147908449172974</v>
      </c>
      <c r="AJ27">
        <v>0.62848585844039917</v>
      </c>
      <c r="AK27">
        <v>35</v>
      </c>
      <c r="AL27">
        <v>0.24137474596500397</v>
      </c>
      <c r="AM27">
        <v>0.47499999403953552</v>
      </c>
      <c r="AN27">
        <v>9.065643697977066E-2</v>
      </c>
      <c r="AO27">
        <v>0.61397230625152588</v>
      </c>
      <c r="AP27">
        <v>0.35525086522102356</v>
      </c>
      <c r="AQ27">
        <v>58</v>
      </c>
      <c r="AR27">
        <v>0.34016978740692139</v>
      </c>
      <c r="AS27">
        <v>0.53276705741882324</v>
      </c>
      <c r="AT27">
        <v>0.61419004201889038</v>
      </c>
      <c r="AU27">
        <v>0.60908776521682739</v>
      </c>
      <c r="AV27">
        <v>0.52405369281768799</v>
      </c>
      <c r="AW27">
        <v>29</v>
      </c>
      <c r="AX27">
        <v>0.33011713624000549</v>
      </c>
      <c r="AY27">
        <v>0.54446166753768921</v>
      </c>
      <c r="AZ27">
        <v>0.51335138082504272</v>
      </c>
      <c r="BA27">
        <v>0.68340325355529785</v>
      </c>
      <c r="BB27">
        <v>0.51783335208892822</v>
      </c>
      <c r="BC27">
        <v>42</v>
      </c>
      <c r="BD27">
        <v>0.48891857266426086</v>
      </c>
      <c r="BE27">
        <v>0.5332978367805481</v>
      </c>
      <c r="BF27">
        <v>0.56325793266296387</v>
      </c>
      <c r="BG27">
        <v>0.31416302919387817</v>
      </c>
      <c r="BH27">
        <v>0.47490933537483215</v>
      </c>
      <c r="BI27">
        <v>34</v>
      </c>
      <c r="BJ27">
        <v>0.38443997502326965</v>
      </c>
      <c r="BK27">
        <v>0.36743089556694031</v>
      </c>
      <c r="BL27">
        <v>0.70507240295410156</v>
      </c>
      <c r="BM27">
        <v>0.4285714328289032</v>
      </c>
      <c r="BN27">
        <v>0.47137868404388428</v>
      </c>
      <c r="BO27">
        <v>44</v>
      </c>
      <c r="BP27">
        <v>0.28225016593933105</v>
      </c>
      <c r="BQ27">
        <v>0.44637849926948547</v>
      </c>
      <c r="BR27">
        <v>0.65997982025146484</v>
      </c>
      <c r="BS27">
        <v>0.4124026894569397</v>
      </c>
      <c r="BT27">
        <v>0.45025280117988586</v>
      </c>
      <c r="BU27">
        <v>41</v>
      </c>
    </row>
    <row r="28" spans="1:73" x14ac:dyDescent="0.2">
      <c r="A28" t="s">
        <v>26</v>
      </c>
      <c r="B28" s="2">
        <v>58</v>
      </c>
      <c r="C28" s="3">
        <v>0.45613319455330564</v>
      </c>
      <c r="D28" s="4">
        <v>64</v>
      </c>
      <c r="E28" s="3">
        <v>0.43154205602715823</v>
      </c>
      <c r="F28" s="4">
        <v>60</v>
      </c>
      <c r="G28" s="3">
        <v>0.44986576418302637</v>
      </c>
      <c r="H28">
        <v>41</v>
      </c>
      <c r="I28" s="6">
        <v>0.43298730287465476</v>
      </c>
      <c r="J28">
        <v>55</v>
      </c>
      <c r="K28">
        <v>0.43857473134994507</v>
      </c>
      <c r="L28">
        <v>0.29127717018127441</v>
      </c>
      <c r="M28">
        <v>69</v>
      </c>
      <c r="N28">
        <v>0.51046562194824219</v>
      </c>
      <c r="O28">
        <v>37</v>
      </c>
      <c r="P28">
        <v>0.38248306512832642</v>
      </c>
      <c r="Q28">
        <v>84</v>
      </c>
      <c r="R28">
        <v>0.57007306814193726</v>
      </c>
      <c r="S28">
        <v>40</v>
      </c>
      <c r="T28">
        <v>0.24081717431545258</v>
      </c>
      <c r="U28">
        <v>0.60401690006256104</v>
      </c>
      <c r="V28">
        <v>0.24996514618396759</v>
      </c>
      <c r="W28">
        <v>0.46587330102920532</v>
      </c>
      <c r="X28">
        <v>0.39016813039779663</v>
      </c>
      <c r="Y28">
        <v>77</v>
      </c>
      <c r="Z28">
        <v>8.4290176630020142E-2</v>
      </c>
      <c r="AA28">
        <v>0.68657577037811279</v>
      </c>
      <c r="AB28">
        <v>5.8693870902061462E-2</v>
      </c>
      <c r="AC28">
        <v>0.95784693956375122</v>
      </c>
      <c r="AD28">
        <v>0.4468517005443573</v>
      </c>
      <c r="AE28">
        <v>19</v>
      </c>
      <c r="AF28">
        <v>0.33791026473045349</v>
      </c>
      <c r="AG28">
        <v>0.77444952726364136</v>
      </c>
      <c r="AH28">
        <v>0.73117154836654663</v>
      </c>
      <c r="AI28">
        <v>0.59169834852218628</v>
      </c>
      <c r="AJ28">
        <v>0.60880744457244873</v>
      </c>
      <c r="AK28">
        <v>43</v>
      </c>
      <c r="AL28">
        <v>0.18053276836872101</v>
      </c>
      <c r="AM28">
        <v>0.5625</v>
      </c>
      <c r="AN28">
        <v>0.10729441046714783</v>
      </c>
      <c r="AO28">
        <v>0.72760164737701416</v>
      </c>
      <c r="AP28">
        <v>0.39448219537734985</v>
      </c>
      <c r="AQ28">
        <v>42</v>
      </c>
      <c r="AR28">
        <v>0.46511206030845642</v>
      </c>
      <c r="AS28">
        <v>0.3232768177986145</v>
      </c>
      <c r="AT28">
        <v>0.52700275182723999</v>
      </c>
      <c r="AU28">
        <v>0.45999431610107422</v>
      </c>
      <c r="AV28">
        <v>0.44384649395942688</v>
      </c>
      <c r="AW28">
        <v>53</v>
      </c>
      <c r="AX28">
        <v>0.30825036764144897</v>
      </c>
      <c r="AY28">
        <v>0.45291709899902344</v>
      </c>
      <c r="AZ28">
        <v>0.35198128223419189</v>
      </c>
      <c r="BA28">
        <v>0.29486408829689026</v>
      </c>
      <c r="BB28">
        <v>0.35200321674346924</v>
      </c>
      <c r="BC28">
        <v>81</v>
      </c>
      <c r="BD28">
        <v>0.24546514451503754</v>
      </c>
      <c r="BE28">
        <v>0.40898314118385315</v>
      </c>
      <c r="BF28">
        <v>0.15409080684185028</v>
      </c>
      <c r="BG28">
        <v>0.22720938920974731</v>
      </c>
      <c r="BH28">
        <v>0.25893712043762207</v>
      </c>
      <c r="BI28">
        <v>81</v>
      </c>
      <c r="BJ28">
        <v>0.4675026535987854</v>
      </c>
      <c r="BK28">
        <v>0.37684199213981628</v>
      </c>
      <c r="BL28">
        <v>0.79583531618118286</v>
      </c>
      <c r="BM28">
        <v>0.88571429252624512</v>
      </c>
      <c r="BN28">
        <v>0.63147354125976563</v>
      </c>
      <c r="BO28">
        <v>8</v>
      </c>
      <c r="BP28">
        <v>0.29161402583122253</v>
      </c>
      <c r="BQ28">
        <v>0.40462929010391235</v>
      </c>
      <c r="BR28">
        <v>0.46631255745887756</v>
      </c>
      <c r="BS28">
        <v>0.51985538005828857</v>
      </c>
      <c r="BT28">
        <v>0.42060279846191406</v>
      </c>
      <c r="BU28">
        <v>46</v>
      </c>
    </row>
    <row r="29" spans="1:73" x14ac:dyDescent="0.2">
      <c r="A29" t="s">
        <v>27</v>
      </c>
      <c r="B29" s="2">
        <v>49</v>
      </c>
      <c r="C29" s="3">
        <v>0.48053460144928661</v>
      </c>
      <c r="D29" s="4">
        <v>42</v>
      </c>
      <c r="E29" s="3">
        <v>0.49194288812016129</v>
      </c>
      <c r="F29" s="4">
        <v>35</v>
      </c>
      <c r="G29" s="3">
        <v>0.51056392124250749</v>
      </c>
      <c r="H29">
        <v>24</v>
      </c>
      <c r="I29" s="6">
        <v>0.49472543310163086</v>
      </c>
      <c r="J29">
        <v>52</v>
      </c>
      <c r="K29">
        <v>0.45012286305427551</v>
      </c>
      <c r="L29">
        <v>0.35168004035949707</v>
      </c>
      <c r="M29">
        <v>44</v>
      </c>
      <c r="N29">
        <v>0.4297860860824585</v>
      </c>
      <c r="O29">
        <v>60</v>
      </c>
      <c r="P29">
        <v>0.4669279158115387</v>
      </c>
      <c r="Q29">
        <v>48</v>
      </c>
      <c r="R29">
        <v>0.55209743976593018</v>
      </c>
      <c r="S29">
        <v>48</v>
      </c>
      <c r="T29">
        <v>0.19418030977249146</v>
      </c>
      <c r="U29">
        <v>0.51992583274841309</v>
      </c>
      <c r="V29">
        <v>0.54024732112884521</v>
      </c>
      <c r="W29">
        <v>0.46948504447937012</v>
      </c>
      <c r="X29">
        <v>0.43095964193344116</v>
      </c>
      <c r="Y29">
        <v>65</v>
      </c>
      <c r="Z29">
        <v>7.7785089612007141E-2</v>
      </c>
      <c r="AA29">
        <v>0.39809134602546692</v>
      </c>
      <c r="AB29">
        <v>2.4825550615787506E-2</v>
      </c>
      <c r="AC29">
        <v>0.91706168651580811</v>
      </c>
      <c r="AD29">
        <v>0.35444092750549316</v>
      </c>
      <c r="AE29">
        <v>46</v>
      </c>
      <c r="AF29">
        <v>0.38698169589042664</v>
      </c>
      <c r="AG29">
        <v>0.73760879039764404</v>
      </c>
      <c r="AH29">
        <v>0.74959272146224976</v>
      </c>
      <c r="AI29">
        <v>0.65282124280929565</v>
      </c>
      <c r="AJ29">
        <v>0.63175112009048462</v>
      </c>
      <c r="AK29">
        <v>33</v>
      </c>
      <c r="AL29">
        <v>0.46095997095108032</v>
      </c>
      <c r="AM29">
        <v>0.41249999403953552</v>
      </c>
      <c r="AN29">
        <v>9.5737554132938385E-2</v>
      </c>
      <c r="AO29">
        <v>0.59725987911224365</v>
      </c>
      <c r="AP29">
        <v>0.39161434769630432</v>
      </c>
      <c r="AQ29">
        <v>44</v>
      </c>
      <c r="AR29">
        <v>0.45668208599090576</v>
      </c>
      <c r="AS29">
        <v>0.33693242073059082</v>
      </c>
      <c r="AT29">
        <v>0.47119128704071045</v>
      </c>
      <c r="AU29">
        <v>0.64641845226287842</v>
      </c>
      <c r="AV29">
        <v>0.47780606150627136</v>
      </c>
      <c r="AW29">
        <v>42</v>
      </c>
      <c r="AX29">
        <v>0.29152226448059082</v>
      </c>
      <c r="AY29">
        <v>0.69243401288986206</v>
      </c>
      <c r="AZ29">
        <v>0.46792358160018921</v>
      </c>
      <c r="BA29">
        <v>0.73020350933074951</v>
      </c>
      <c r="BB29">
        <v>0.5455208420753479</v>
      </c>
      <c r="BC29">
        <v>30</v>
      </c>
      <c r="BD29">
        <v>0.58349591493606567</v>
      </c>
      <c r="BE29">
        <v>0.31816688179969788</v>
      </c>
      <c r="BF29">
        <v>0.55272477865219116</v>
      </c>
      <c r="BG29">
        <v>0.4807073175907135</v>
      </c>
      <c r="BH29">
        <v>0.48377370834350586</v>
      </c>
      <c r="BI29">
        <v>33</v>
      </c>
      <c r="BJ29">
        <v>0.44405773282051086</v>
      </c>
      <c r="BK29">
        <v>0.21175135672092438</v>
      </c>
      <c r="BL29">
        <v>0.71548783779144287</v>
      </c>
      <c r="BM29">
        <v>0.20000000298023224</v>
      </c>
      <c r="BN29">
        <v>0.39282423257827759</v>
      </c>
      <c r="BO29">
        <v>71</v>
      </c>
      <c r="BP29">
        <v>0.26945516467094421</v>
      </c>
      <c r="BQ29">
        <v>0.24066419899463654</v>
      </c>
      <c r="BR29">
        <v>0.58462071418762207</v>
      </c>
      <c r="BS29">
        <v>0.27491959929466248</v>
      </c>
      <c r="BT29">
        <v>0.34241491556167603</v>
      </c>
      <c r="BU29">
        <v>57</v>
      </c>
    </row>
    <row r="30" spans="1:73" x14ac:dyDescent="0.2">
      <c r="A30" t="s">
        <v>28</v>
      </c>
      <c r="B30" s="2">
        <v>77</v>
      </c>
      <c r="C30" s="3">
        <v>0.36494894305487147</v>
      </c>
      <c r="D30" s="4">
        <v>78</v>
      </c>
      <c r="E30" s="3">
        <v>0.36568118695978152</v>
      </c>
      <c r="F30" s="4">
        <v>75</v>
      </c>
      <c r="G30" s="3">
        <v>0.41396843404841693</v>
      </c>
      <c r="H30">
        <v>49</v>
      </c>
      <c r="I30" s="6">
        <v>0.41098181478178469</v>
      </c>
      <c r="J30">
        <v>77</v>
      </c>
      <c r="K30">
        <v>0.34801569581031799</v>
      </c>
      <c r="L30">
        <v>0.23719902336597443</v>
      </c>
      <c r="M30">
        <v>84</v>
      </c>
      <c r="N30">
        <v>0.36670330166816711</v>
      </c>
      <c r="O30">
        <v>75</v>
      </c>
      <c r="P30">
        <v>0.44954881072044373</v>
      </c>
      <c r="Q30">
        <v>57</v>
      </c>
      <c r="R30">
        <v>0.34311819076538086</v>
      </c>
      <c r="S30">
        <v>80</v>
      </c>
      <c r="T30">
        <v>0.3363095223903656</v>
      </c>
      <c r="U30">
        <v>0.53208297491073608</v>
      </c>
      <c r="V30">
        <v>0.84535586833953857</v>
      </c>
      <c r="W30">
        <v>0.50005251169204712</v>
      </c>
      <c r="X30">
        <v>0.55345022678375244</v>
      </c>
      <c r="Y30">
        <v>27</v>
      </c>
      <c r="Z30">
        <v>0.1442837119102478</v>
      </c>
      <c r="AA30">
        <v>0.32160857319831848</v>
      </c>
      <c r="AB30">
        <v>4.6472944319248199E-2</v>
      </c>
      <c r="AC30">
        <v>8.1891566514968872E-2</v>
      </c>
      <c r="AD30">
        <v>0.14856420457363129</v>
      </c>
      <c r="AE30">
        <v>86</v>
      </c>
      <c r="AF30">
        <v>0.21742671728134155</v>
      </c>
      <c r="AG30">
        <v>0.48057177662849426</v>
      </c>
      <c r="AH30">
        <v>0.56514871120452881</v>
      </c>
      <c r="AI30">
        <v>0.54147577285766602</v>
      </c>
      <c r="AJ30">
        <v>0.45115575194358826</v>
      </c>
      <c r="AK30">
        <v>68</v>
      </c>
      <c r="AL30">
        <v>0.26367804408073425</v>
      </c>
      <c r="AM30">
        <v>0.3125</v>
      </c>
      <c r="AN30">
        <v>0.31551545858383179</v>
      </c>
      <c r="AO30">
        <v>0.27889546751976013</v>
      </c>
      <c r="AP30">
        <v>0.29264724254608154</v>
      </c>
      <c r="AQ30">
        <v>78</v>
      </c>
      <c r="AR30" t="s">
        <v>89</v>
      </c>
      <c r="AS30">
        <v>0.32190683484077454</v>
      </c>
      <c r="AT30">
        <v>0.16284404695034027</v>
      </c>
      <c r="AU30">
        <v>7.8648418188095093E-2</v>
      </c>
      <c r="AV30">
        <v>0.18779976665973663</v>
      </c>
      <c r="AW30">
        <v>85</v>
      </c>
      <c r="AX30">
        <v>0.28041017055511475</v>
      </c>
      <c r="AY30">
        <v>0.39691579341888428</v>
      </c>
      <c r="AZ30">
        <v>0.63617807626724243</v>
      </c>
      <c r="BA30">
        <v>0.57723820209503174</v>
      </c>
      <c r="BB30">
        <v>0.47268557548522949</v>
      </c>
      <c r="BC30">
        <v>58</v>
      </c>
      <c r="BD30">
        <v>0.25288659334182739</v>
      </c>
      <c r="BE30">
        <v>0.28609544038772583</v>
      </c>
      <c r="BF30">
        <v>0.28086867928504944</v>
      </c>
      <c r="BG30">
        <v>4.3886411935091019E-2</v>
      </c>
      <c r="BH30">
        <v>0.21593427658081055</v>
      </c>
      <c r="BI30">
        <v>85</v>
      </c>
      <c r="BJ30">
        <v>0.35111936926841736</v>
      </c>
      <c r="BK30">
        <v>0.24218975007534027</v>
      </c>
      <c r="BL30">
        <v>0.64969432353973389</v>
      </c>
      <c r="BM30">
        <v>0.6428571343421936</v>
      </c>
      <c r="BN30">
        <v>0.47146514058113098</v>
      </c>
      <c r="BO30">
        <v>43</v>
      </c>
      <c r="BP30">
        <v>5.147804319858551E-2</v>
      </c>
      <c r="BQ30">
        <v>0.40645846724510193</v>
      </c>
      <c r="BR30">
        <v>0.5438612699508667</v>
      </c>
      <c r="BS30" t="s">
        <v>89</v>
      </c>
      <c r="BT30">
        <v>0.33393257856369019</v>
      </c>
      <c r="BU30">
        <v>59</v>
      </c>
    </row>
    <row r="31" spans="1:73" x14ac:dyDescent="0.2">
      <c r="A31" t="s">
        <v>29</v>
      </c>
      <c r="B31" s="2">
        <v>34</v>
      </c>
      <c r="C31" s="3">
        <v>0.51324487199167146</v>
      </c>
      <c r="D31" s="4">
        <v>25</v>
      </c>
      <c r="E31" s="3">
        <v>0.51816275955529145</v>
      </c>
      <c r="F31" s="4">
        <v>13</v>
      </c>
      <c r="G31" s="3">
        <v>0.56054549094630501</v>
      </c>
      <c r="H31">
        <v>10</v>
      </c>
      <c r="I31" s="9">
        <v>0.55433765020257419</v>
      </c>
      <c r="J31">
        <v>21</v>
      </c>
      <c r="K31">
        <v>0.51693814992904663</v>
      </c>
      <c r="L31">
        <v>0.40148502588272095</v>
      </c>
      <c r="M31">
        <v>21</v>
      </c>
      <c r="N31">
        <v>0.52134531736373901</v>
      </c>
      <c r="O31">
        <v>32</v>
      </c>
      <c r="P31">
        <v>0.53414475917816162</v>
      </c>
      <c r="Q31">
        <v>18</v>
      </c>
      <c r="R31">
        <v>0.62266898155212402</v>
      </c>
      <c r="S31">
        <v>17</v>
      </c>
      <c r="T31">
        <v>0.46812707185745239</v>
      </c>
      <c r="U31">
        <v>0.4580414891242981</v>
      </c>
      <c r="V31">
        <v>0.61510252952575684</v>
      </c>
      <c r="W31">
        <v>0.49232083559036255</v>
      </c>
      <c r="X31">
        <v>0.50839799642562866</v>
      </c>
      <c r="Y31">
        <v>46</v>
      </c>
      <c r="Z31">
        <v>0.4341578483581543</v>
      </c>
      <c r="AA31">
        <v>0.4388580322265625</v>
      </c>
      <c r="AB31">
        <v>5.7980716228485107E-2</v>
      </c>
      <c r="AC31">
        <v>0.83724594116210938</v>
      </c>
      <c r="AD31">
        <v>0.44206064939498901</v>
      </c>
      <c r="AE31">
        <v>21</v>
      </c>
      <c r="AF31">
        <v>0.63263976573944092</v>
      </c>
      <c r="AG31">
        <v>0.7998778223991394</v>
      </c>
      <c r="AH31">
        <v>0.80207163095474243</v>
      </c>
      <c r="AI31">
        <v>0.57466095685958862</v>
      </c>
      <c r="AJ31">
        <v>0.70231252908706665</v>
      </c>
      <c r="AK31">
        <v>6</v>
      </c>
      <c r="AL31">
        <v>0.13853825628757477</v>
      </c>
      <c r="AM31" t="s">
        <v>89</v>
      </c>
      <c r="AN31">
        <v>6.541568785905838E-2</v>
      </c>
      <c r="AO31">
        <v>0.8963133692741394</v>
      </c>
      <c r="AP31">
        <v>0.36675578355789185</v>
      </c>
      <c r="AQ31">
        <v>52</v>
      </c>
      <c r="AR31">
        <v>5.8545150456428826E-17</v>
      </c>
      <c r="AS31">
        <v>0.37732845544815063</v>
      </c>
      <c r="AT31">
        <v>0.66538822650909424</v>
      </c>
      <c r="AU31">
        <v>0.78625273704528809</v>
      </c>
      <c r="AV31">
        <v>0.45724236965179443</v>
      </c>
      <c r="AW31">
        <v>48</v>
      </c>
      <c r="AX31">
        <v>0.70846110582351685</v>
      </c>
      <c r="AY31">
        <v>0.71505558490753174</v>
      </c>
      <c r="AZ31">
        <v>0.44752022624015808</v>
      </c>
      <c r="BA31">
        <v>0.63734006881713867</v>
      </c>
      <c r="BB31">
        <v>0.62709426879882813</v>
      </c>
      <c r="BC31">
        <v>9</v>
      </c>
      <c r="BD31">
        <v>0.45425143837928772</v>
      </c>
      <c r="BE31">
        <v>0.56889140605926514</v>
      </c>
      <c r="BF31">
        <v>0.67877918481826782</v>
      </c>
      <c r="BG31">
        <v>0.36116603016853333</v>
      </c>
      <c r="BH31">
        <v>0.51577198505401611</v>
      </c>
      <c r="BI31">
        <v>24</v>
      </c>
      <c r="BJ31">
        <v>0.39147049188613892</v>
      </c>
      <c r="BK31">
        <v>0.49135768413543701</v>
      </c>
      <c r="BL31">
        <v>0.86481380462646484</v>
      </c>
      <c r="BM31">
        <v>0.72857141494750977</v>
      </c>
      <c r="BN31">
        <v>0.61905336380004883</v>
      </c>
      <c r="BO31">
        <v>10</v>
      </c>
      <c r="BP31">
        <v>0.38571920990943909</v>
      </c>
      <c r="BQ31">
        <v>0.32135218381881714</v>
      </c>
      <c r="BR31">
        <v>0.61023086309432983</v>
      </c>
      <c r="BS31">
        <v>0.2901497483253479</v>
      </c>
      <c r="BT31">
        <v>0.40186300873756409</v>
      </c>
      <c r="BU31">
        <v>49</v>
      </c>
    </row>
    <row r="32" spans="1:73" x14ac:dyDescent="0.2">
      <c r="A32" t="s">
        <v>30</v>
      </c>
      <c r="B32" s="2">
        <v>51</v>
      </c>
      <c r="C32" s="3">
        <v>0.47380366848807409</v>
      </c>
      <c r="D32" s="4">
        <v>52</v>
      </c>
      <c r="E32" s="3">
        <v>0.47531204292513923</v>
      </c>
      <c r="F32" s="4">
        <v>41</v>
      </c>
      <c r="G32" s="3">
        <v>0.50214051994187348</v>
      </c>
      <c r="H32">
        <v>32</v>
      </c>
      <c r="I32" s="6">
        <v>0.46944910097935683</v>
      </c>
      <c r="J32">
        <v>43</v>
      </c>
      <c r="K32">
        <v>0.46790599822998047</v>
      </c>
      <c r="L32">
        <v>0.35568827390670776</v>
      </c>
      <c r="M32">
        <v>39</v>
      </c>
      <c r="N32">
        <v>0.49510669708251953</v>
      </c>
      <c r="O32">
        <v>41</v>
      </c>
      <c r="P32">
        <v>0.49641752243041992</v>
      </c>
      <c r="Q32">
        <v>35</v>
      </c>
      <c r="R32">
        <v>0.52441149950027466</v>
      </c>
      <c r="S32">
        <v>55</v>
      </c>
      <c r="T32">
        <v>0.31841802597045898</v>
      </c>
      <c r="U32">
        <v>0.65338766574859619</v>
      </c>
      <c r="V32">
        <v>0.56533718109130859</v>
      </c>
      <c r="W32">
        <v>0.4935373067855835</v>
      </c>
      <c r="X32">
        <v>0.50767004489898682</v>
      </c>
      <c r="Y32">
        <v>47</v>
      </c>
      <c r="Z32">
        <v>0.16783271729946136</v>
      </c>
      <c r="AA32">
        <v>0.41402232646942139</v>
      </c>
      <c r="AB32">
        <v>1.2396198697388172E-2</v>
      </c>
      <c r="AC32">
        <v>0.38343071937561035</v>
      </c>
      <c r="AD32">
        <v>0.24442048370838165</v>
      </c>
      <c r="AE32">
        <v>66</v>
      </c>
      <c r="AF32">
        <v>0.27180585265159607</v>
      </c>
      <c r="AG32">
        <v>0.61818945407867432</v>
      </c>
      <c r="AH32">
        <v>0.56190764904022217</v>
      </c>
      <c r="AI32">
        <v>0.57320469617843628</v>
      </c>
      <c r="AJ32">
        <v>0.50627690553665161</v>
      </c>
      <c r="AK32">
        <v>58</v>
      </c>
      <c r="AL32">
        <v>0.47033986449241638</v>
      </c>
      <c r="AM32">
        <v>0.4699999988079071</v>
      </c>
      <c r="AN32">
        <v>0.15257449448108673</v>
      </c>
      <c r="AO32">
        <v>0.60432690382003784</v>
      </c>
      <c r="AP32">
        <v>0.42431032657623291</v>
      </c>
      <c r="AQ32">
        <v>29</v>
      </c>
      <c r="AR32">
        <v>0.36126860976219177</v>
      </c>
      <c r="AS32">
        <v>0.47995412349700928</v>
      </c>
      <c r="AT32">
        <v>0.41347214579582214</v>
      </c>
      <c r="AU32">
        <v>0.38555622100830078</v>
      </c>
      <c r="AV32">
        <v>0.41006278991699219</v>
      </c>
      <c r="AW32">
        <v>63</v>
      </c>
      <c r="AX32">
        <v>0.35032254457473755</v>
      </c>
      <c r="AY32">
        <v>0.5127066969871521</v>
      </c>
      <c r="AZ32">
        <v>0.6322283148765564</v>
      </c>
      <c r="BA32">
        <v>0.54071742296218872</v>
      </c>
      <c r="BB32">
        <v>0.50899374485015869</v>
      </c>
      <c r="BC32">
        <v>46</v>
      </c>
      <c r="BD32">
        <v>0.59217566251754761</v>
      </c>
      <c r="BE32">
        <v>0.52398645877838135</v>
      </c>
      <c r="BF32">
        <v>0.77896547317504883</v>
      </c>
      <c r="BG32">
        <v>0.51144003868103027</v>
      </c>
      <c r="BH32">
        <v>0.60164189338684082</v>
      </c>
      <c r="BI32">
        <v>13</v>
      </c>
      <c r="BJ32">
        <v>0.33022576570510864</v>
      </c>
      <c r="BK32">
        <v>0.3113740086555481</v>
      </c>
      <c r="BL32">
        <v>0.73745048046112061</v>
      </c>
      <c r="BM32">
        <v>0.80000001192092896</v>
      </c>
      <c r="BN32">
        <v>0.54476255178451538</v>
      </c>
      <c r="BO32">
        <v>29</v>
      </c>
      <c r="BP32">
        <v>0.33880528807640076</v>
      </c>
      <c r="BQ32">
        <v>0.47233957052230835</v>
      </c>
      <c r="BR32">
        <v>0.61342573165893555</v>
      </c>
      <c r="BS32">
        <v>0.42749041318893433</v>
      </c>
      <c r="BT32">
        <v>0.46301525831222534</v>
      </c>
      <c r="BU32">
        <v>38</v>
      </c>
    </row>
    <row r="33" spans="1:73" x14ac:dyDescent="0.2">
      <c r="A33" t="s">
        <v>31</v>
      </c>
      <c r="B33" s="2">
        <v>57</v>
      </c>
      <c r="C33" s="3">
        <v>0.45665089518462421</v>
      </c>
      <c r="D33" s="4">
        <v>58</v>
      </c>
      <c r="E33" s="3">
        <v>0.44921876513000936</v>
      </c>
      <c r="F33" s="4">
        <v>61</v>
      </c>
      <c r="G33" s="3">
        <v>0.44950869240893265</v>
      </c>
      <c r="H33">
        <v>34</v>
      </c>
      <c r="I33" s="6">
        <v>0.45541336422877332</v>
      </c>
      <c r="J33">
        <v>56</v>
      </c>
      <c r="K33">
        <v>0.43819943070411682</v>
      </c>
      <c r="L33">
        <v>0.3001997172832489</v>
      </c>
      <c r="M33">
        <v>65</v>
      </c>
      <c r="N33">
        <v>0.43691298365592957</v>
      </c>
      <c r="O33">
        <v>56</v>
      </c>
      <c r="P33">
        <v>0.46335065364837646</v>
      </c>
      <c r="Q33">
        <v>50</v>
      </c>
      <c r="R33">
        <v>0.55233442783355713</v>
      </c>
      <c r="S33">
        <v>47</v>
      </c>
      <c r="T33">
        <v>0.34663379192352295</v>
      </c>
      <c r="U33">
        <v>0.62356913089752197</v>
      </c>
      <c r="V33">
        <v>0.61754143238067627</v>
      </c>
      <c r="W33">
        <v>0.48801416158676147</v>
      </c>
      <c r="X33">
        <v>0.51893961429595947</v>
      </c>
      <c r="Y33">
        <v>42</v>
      </c>
      <c r="Z33">
        <v>6.2892533838748932E-2</v>
      </c>
      <c r="AA33">
        <v>0.40610113739967346</v>
      </c>
      <c r="AB33">
        <v>1.6047442331910133E-2</v>
      </c>
      <c r="AC33">
        <v>0.76652693748474121</v>
      </c>
      <c r="AD33">
        <v>0.31289201974868774</v>
      </c>
      <c r="AE33">
        <v>59</v>
      </c>
      <c r="AF33">
        <v>0.58556509017944336</v>
      </c>
      <c r="AG33">
        <v>0.71415126323699951</v>
      </c>
      <c r="AH33">
        <v>0.65163421630859375</v>
      </c>
      <c r="AI33">
        <v>0.63070911169052124</v>
      </c>
      <c r="AJ33">
        <v>0.64551490545272827</v>
      </c>
      <c r="AK33">
        <v>24</v>
      </c>
      <c r="AL33">
        <v>0.28361129760742188</v>
      </c>
      <c r="AM33">
        <v>0.5</v>
      </c>
      <c r="AN33">
        <v>0.16644707322120667</v>
      </c>
      <c r="AO33">
        <v>0.555419921875</v>
      </c>
      <c r="AP33">
        <v>0.37636956572532654</v>
      </c>
      <c r="AQ33">
        <v>47</v>
      </c>
      <c r="AR33">
        <v>0.18229576945304871</v>
      </c>
      <c r="AS33">
        <v>0.27215445041656494</v>
      </c>
      <c r="AT33">
        <v>0.36279293894767761</v>
      </c>
      <c r="AU33">
        <v>0.47132527828216553</v>
      </c>
      <c r="AV33">
        <v>0.32214212417602539</v>
      </c>
      <c r="AW33">
        <v>71</v>
      </c>
      <c r="AX33">
        <v>0.20304439961910248</v>
      </c>
      <c r="AY33">
        <v>0.54410910606384277</v>
      </c>
      <c r="AZ33">
        <v>0.49843499064445496</v>
      </c>
      <c r="BA33">
        <v>0.69865739345550537</v>
      </c>
      <c r="BB33">
        <v>0.48606148362159729</v>
      </c>
      <c r="BC33">
        <v>54</v>
      </c>
      <c r="BD33">
        <v>0.45235943794250488</v>
      </c>
      <c r="BE33">
        <v>0.42067998647689819</v>
      </c>
      <c r="BF33">
        <v>0.58939868211746216</v>
      </c>
      <c r="BG33">
        <v>0.30890911817550659</v>
      </c>
      <c r="BH33">
        <v>0.44283682107925415</v>
      </c>
      <c r="BI33">
        <v>40</v>
      </c>
      <c r="BJ33">
        <v>0.37123215198516846</v>
      </c>
      <c r="BK33">
        <v>0.16744467616081238</v>
      </c>
      <c r="BL33">
        <v>0.68998426198959351</v>
      </c>
      <c r="BM33">
        <v>0.41428571939468384</v>
      </c>
      <c r="BN33">
        <v>0.41073670983314514</v>
      </c>
      <c r="BO33">
        <v>67</v>
      </c>
      <c r="BP33">
        <v>0.21416294574737549</v>
      </c>
      <c r="BQ33">
        <v>0.28400707244873047</v>
      </c>
      <c r="BR33">
        <v>0.57787477970123291</v>
      </c>
      <c r="BS33">
        <v>0.6371619701385498</v>
      </c>
      <c r="BT33">
        <v>0.42830169200897217</v>
      </c>
      <c r="BU33">
        <v>44</v>
      </c>
    </row>
    <row r="34" spans="1:73" x14ac:dyDescent="0.2">
      <c r="A34" t="s">
        <v>32</v>
      </c>
      <c r="B34" s="2">
        <v>87</v>
      </c>
      <c r="C34" s="3">
        <v>0.30049322504945902</v>
      </c>
      <c r="D34" s="4">
        <v>87</v>
      </c>
      <c r="E34" s="3">
        <v>0.28080487927393338</v>
      </c>
      <c r="F34" s="4">
        <v>86</v>
      </c>
      <c r="G34" s="3">
        <v>0.3396920131538877</v>
      </c>
      <c r="H34" t="s">
        <v>153</v>
      </c>
      <c r="I34" s="7" t="s">
        <v>153</v>
      </c>
      <c r="J34">
        <v>85</v>
      </c>
      <c r="K34">
        <v>0.32459729909896851</v>
      </c>
      <c r="L34">
        <v>0.27383598685264587</v>
      </c>
      <c r="M34">
        <v>76</v>
      </c>
      <c r="N34">
        <v>0.26941382884979248</v>
      </c>
      <c r="O34">
        <v>86</v>
      </c>
      <c r="P34">
        <v>0.4048021137714386</v>
      </c>
      <c r="Q34">
        <v>75</v>
      </c>
      <c r="R34">
        <v>0.35033720731735229</v>
      </c>
      <c r="S34">
        <v>78</v>
      </c>
      <c r="T34">
        <v>0.15927812457084656</v>
      </c>
      <c r="U34">
        <v>0.63426440954208374</v>
      </c>
      <c r="V34">
        <v>0.77276611328125</v>
      </c>
      <c r="W34">
        <v>0.52920389175415039</v>
      </c>
      <c r="X34">
        <v>0.52387815713882446</v>
      </c>
      <c r="Y34">
        <v>40</v>
      </c>
      <c r="Z34">
        <v>0.16315944492816925</v>
      </c>
      <c r="AA34">
        <v>0.39532196521759033</v>
      </c>
      <c r="AB34">
        <v>1.7380292993038893E-3</v>
      </c>
      <c r="AC34">
        <v>0.17178674042224884</v>
      </c>
      <c r="AD34">
        <v>0.18300154805183411</v>
      </c>
      <c r="AE34">
        <v>82</v>
      </c>
      <c r="AF34">
        <v>0.23102974891662598</v>
      </c>
      <c r="AG34">
        <v>0.38062581419944763</v>
      </c>
      <c r="AH34">
        <v>0.3796306848526001</v>
      </c>
      <c r="AI34">
        <v>0.27224445343017578</v>
      </c>
      <c r="AJ34">
        <v>0.31588268280029297</v>
      </c>
      <c r="AK34">
        <v>86</v>
      </c>
      <c r="AL34">
        <v>0.2699701189994812</v>
      </c>
      <c r="AM34">
        <v>0.22499999403953552</v>
      </c>
      <c r="AN34">
        <v>0.15243640542030334</v>
      </c>
      <c r="AO34">
        <v>0.35826769471168518</v>
      </c>
      <c r="AP34">
        <v>0.25141856074333191</v>
      </c>
      <c r="AQ34">
        <v>80</v>
      </c>
      <c r="AR34">
        <v>0.40366721153259277</v>
      </c>
      <c r="AS34">
        <v>0.13880734145641327</v>
      </c>
      <c r="AT34">
        <v>0.10936816781759262</v>
      </c>
      <c r="AU34">
        <v>4.7826085239648819E-2</v>
      </c>
      <c r="AV34">
        <v>0.17491720616817474</v>
      </c>
      <c r="AW34">
        <v>88</v>
      </c>
      <c r="AX34">
        <v>0.52092248201370239</v>
      </c>
      <c r="AY34">
        <v>0.46877560019493103</v>
      </c>
      <c r="AZ34">
        <v>0.59490340948104858</v>
      </c>
      <c r="BA34">
        <v>0.3549160361289978</v>
      </c>
      <c r="BB34">
        <v>0.48487937450408936</v>
      </c>
      <c r="BC34">
        <v>55</v>
      </c>
      <c r="BD34">
        <v>0.23778682947158813</v>
      </c>
      <c r="BE34">
        <v>-8.4147733225847787E-10</v>
      </c>
      <c r="BF34">
        <v>0.6843639612197876</v>
      </c>
      <c r="BG34">
        <v>0.34037625789642334</v>
      </c>
      <c r="BH34">
        <v>0.31563174724578857</v>
      </c>
      <c r="BI34">
        <v>72</v>
      </c>
      <c r="BJ34">
        <v>0.37733304500579834</v>
      </c>
      <c r="BK34">
        <v>5.7593517005443573E-2</v>
      </c>
      <c r="BL34">
        <v>0.72079873085021973</v>
      </c>
      <c r="BM34">
        <v>0.40000000596046448</v>
      </c>
      <c r="BN34">
        <v>0.38893133401870728</v>
      </c>
      <c r="BO34">
        <v>74</v>
      </c>
      <c r="BP34">
        <v>0.10137692838907242</v>
      </c>
      <c r="BQ34">
        <v>0.12433592975139618</v>
      </c>
      <c r="BR34">
        <v>0.22721362113952637</v>
      </c>
      <c r="BS34">
        <v>0.67841362953186035</v>
      </c>
      <c r="BT34">
        <v>0.28283503651618958</v>
      </c>
      <c r="BU34">
        <v>70</v>
      </c>
    </row>
    <row r="35" spans="1:73" x14ac:dyDescent="0.2">
      <c r="A35" t="s">
        <v>33</v>
      </c>
      <c r="B35" s="2">
        <v>53</v>
      </c>
      <c r="C35" s="3">
        <v>0.46683447521261606</v>
      </c>
      <c r="D35" s="4">
        <v>59</v>
      </c>
      <c r="E35" s="3">
        <v>0.44815532982665701</v>
      </c>
      <c r="F35" s="4">
        <v>62</v>
      </c>
      <c r="G35" s="3">
        <v>0.4491307722308685</v>
      </c>
      <c r="H35">
        <v>36</v>
      </c>
      <c r="I35" s="6">
        <v>0.45096655488815945</v>
      </c>
      <c r="J35">
        <v>54</v>
      </c>
      <c r="K35">
        <v>0.44107353687286377</v>
      </c>
      <c r="L35">
        <v>0.35521873831748962</v>
      </c>
      <c r="M35">
        <v>40</v>
      </c>
      <c r="N35">
        <v>0.4354444146156311</v>
      </c>
      <c r="O35">
        <v>57</v>
      </c>
      <c r="P35">
        <v>0.43584385514259338</v>
      </c>
      <c r="Q35">
        <v>61</v>
      </c>
      <c r="R35">
        <v>0.53778719902038574</v>
      </c>
      <c r="S35">
        <v>52</v>
      </c>
      <c r="T35">
        <v>0.4731249213218689</v>
      </c>
      <c r="U35">
        <v>0.6425434947013855</v>
      </c>
      <c r="V35">
        <v>0.52873021364212036</v>
      </c>
      <c r="W35">
        <v>0.51471114158630371</v>
      </c>
      <c r="X35">
        <v>0.53977745771408081</v>
      </c>
      <c r="Y35">
        <v>34</v>
      </c>
      <c r="Z35">
        <v>0.16278056800365448</v>
      </c>
      <c r="AA35">
        <v>0.37285983562469482</v>
      </c>
      <c r="AB35">
        <v>2.6369547471404076E-2</v>
      </c>
      <c r="AC35">
        <v>0.83184671401977539</v>
      </c>
      <c r="AD35">
        <v>0.34846416115760803</v>
      </c>
      <c r="AE35">
        <v>48</v>
      </c>
      <c r="AF35">
        <v>0.6350904107093811</v>
      </c>
      <c r="AG35">
        <v>0.69627982378005981</v>
      </c>
      <c r="AH35">
        <v>0.71574294567108154</v>
      </c>
      <c r="AI35">
        <v>0.3965950608253479</v>
      </c>
      <c r="AJ35">
        <v>0.6109270453453064</v>
      </c>
      <c r="AK35">
        <v>42</v>
      </c>
      <c r="AL35">
        <v>0.22078347206115723</v>
      </c>
      <c r="AM35">
        <v>0.34999999403953552</v>
      </c>
      <c r="AN35">
        <v>0.12535308301448822</v>
      </c>
      <c r="AO35">
        <v>0.57503587007522583</v>
      </c>
      <c r="AP35">
        <v>0.3177931010723114</v>
      </c>
      <c r="AQ35">
        <v>74</v>
      </c>
      <c r="AR35">
        <v>0.38455942273139954</v>
      </c>
      <c r="AS35">
        <v>0.35520312190055847</v>
      </c>
      <c r="AT35">
        <v>0.41338115930557251</v>
      </c>
      <c r="AU35">
        <v>0.63651192188262939</v>
      </c>
      <c r="AV35">
        <v>0.44741392135620117</v>
      </c>
      <c r="AW35">
        <v>52</v>
      </c>
      <c r="AX35">
        <v>0.32707890868186951</v>
      </c>
      <c r="AY35">
        <v>0.57446914911270142</v>
      </c>
      <c r="AZ35">
        <v>0.52208894491195679</v>
      </c>
      <c r="BA35">
        <v>0.62318921089172363</v>
      </c>
      <c r="BB35">
        <v>0.51170653104782104</v>
      </c>
      <c r="BC35">
        <v>45</v>
      </c>
      <c r="BD35">
        <v>0.41806289553642273</v>
      </c>
      <c r="BE35">
        <v>0.42314696311950684</v>
      </c>
      <c r="BF35">
        <v>0.41926214098930359</v>
      </c>
      <c r="BG35">
        <v>0.41181290149688721</v>
      </c>
      <c r="BH35">
        <v>0.4180712103843689</v>
      </c>
      <c r="BI35">
        <v>46</v>
      </c>
      <c r="BJ35">
        <v>0.39097490906715393</v>
      </c>
      <c r="BK35">
        <v>0.17286264896392822</v>
      </c>
      <c r="BL35">
        <v>0.71463966369628906</v>
      </c>
      <c r="BM35">
        <v>0.37142857909202576</v>
      </c>
      <c r="BN35">
        <v>0.41247645020484924</v>
      </c>
      <c r="BO35">
        <v>66</v>
      </c>
      <c r="BP35">
        <v>0.18451324105262756</v>
      </c>
      <c r="BQ35">
        <v>0.33163458108901978</v>
      </c>
      <c r="BR35">
        <v>0.45702695846557617</v>
      </c>
      <c r="BS35">
        <v>0.47895336151123047</v>
      </c>
      <c r="BT35">
        <v>0.36303204298019409</v>
      </c>
      <c r="BU35">
        <v>53</v>
      </c>
    </row>
    <row r="36" spans="1:73" x14ac:dyDescent="0.2">
      <c r="A36" t="s">
        <v>34</v>
      </c>
      <c r="B36" s="2">
        <v>61</v>
      </c>
      <c r="C36" s="3">
        <v>0.44443808942127039</v>
      </c>
      <c r="D36" s="4">
        <v>56</v>
      </c>
      <c r="E36" s="3">
        <v>0.46118380174432994</v>
      </c>
      <c r="F36" s="4">
        <v>50</v>
      </c>
      <c r="G36" s="3">
        <v>0.48247824204110445</v>
      </c>
      <c r="H36">
        <v>26</v>
      </c>
      <c r="I36" s="6">
        <v>0.47847262709069338</v>
      </c>
      <c r="J36">
        <v>47</v>
      </c>
      <c r="K36">
        <v>0.46216472983360291</v>
      </c>
      <c r="L36">
        <v>0.29764607548713684</v>
      </c>
      <c r="M36">
        <v>66</v>
      </c>
      <c r="N36">
        <v>0.51374626159667969</v>
      </c>
      <c r="O36">
        <v>35</v>
      </c>
      <c r="P36">
        <v>0.48716810345649719</v>
      </c>
      <c r="Q36">
        <v>39</v>
      </c>
      <c r="R36">
        <v>0.55009853839874268</v>
      </c>
      <c r="S36">
        <v>50</v>
      </c>
      <c r="T36">
        <v>0.29639077186584473</v>
      </c>
      <c r="U36">
        <v>0.5156930685043335</v>
      </c>
      <c r="V36">
        <v>0.40833452343940735</v>
      </c>
      <c r="W36">
        <v>0.49374032020568848</v>
      </c>
      <c r="X36">
        <v>0.42853966355323792</v>
      </c>
      <c r="Y36">
        <v>67</v>
      </c>
      <c r="Z36">
        <v>1.497021596878767E-2</v>
      </c>
      <c r="AA36">
        <v>0.48162561655044556</v>
      </c>
      <c r="AB36">
        <v>7.5475521385669708E-2</v>
      </c>
      <c r="AC36">
        <v>0.59477376937866211</v>
      </c>
      <c r="AD36">
        <v>0.29171127080917358</v>
      </c>
      <c r="AE36">
        <v>62</v>
      </c>
      <c r="AF36">
        <v>0.28046327829360962</v>
      </c>
      <c r="AG36">
        <v>0.69884496927261353</v>
      </c>
      <c r="AH36">
        <v>0.61788862943649292</v>
      </c>
      <c r="AI36">
        <v>0.63232672214508057</v>
      </c>
      <c r="AJ36">
        <v>0.55738091468811035</v>
      </c>
      <c r="AK36">
        <v>53</v>
      </c>
      <c r="AL36">
        <v>0.45586135983467102</v>
      </c>
      <c r="AM36">
        <v>0.5625</v>
      </c>
      <c r="AN36">
        <v>0.14860358834266663</v>
      </c>
      <c r="AO36">
        <v>0.50148022174835205</v>
      </c>
      <c r="AP36">
        <v>0.41711127758026123</v>
      </c>
      <c r="AQ36">
        <v>34</v>
      </c>
      <c r="AR36">
        <v>0.40107426047325134</v>
      </c>
      <c r="AS36">
        <v>0.5223383903503418</v>
      </c>
      <c r="AT36">
        <v>0.50410258769989014</v>
      </c>
      <c r="AU36">
        <v>0.38234883546829224</v>
      </c>
      <c r="AV36">
        <v>0.45246601104736328</v>
      </c>
      <c r="AW36">
        <v>51</v>
      </c>
      <c r="AX36">
        <v>0.12997180223464966</v>
      </c>
      <c r="AY36">
        <v>0.54753708839416504</v>
      </c>
      <c r="AZ36">
        <v>0.49555370211601257</v>
      </c>
      <c r="BA36">
        <v>0.73339974880218506</v>
      </c>
      <c r="BB36">
        <v>0.47661557793617249</v>
      </c>
      <c r="BC36">
        <v>57</v>
      </c>
      <c r="BD36">
        <v>0.58433574438095093</v>
      </c>
      <c r="BE36">
        <v>0.40353605151176453</v>
      </c>
      <c r="BF36">
        <v>0.53918200731277466</v>
      </c>
      <c r="BG36">
        <v>0.43853455781936646</v>
      </c>
      <c r="BH36">
        <v>0.49139708280563354</v>
      </c>
      <c r="BI36">
        <v>30</v>
      </c>
      <c r="BJ36">
        <v>0.35239329934120178</v>
      </c>
      <c r="BK36">
        <v>0.30694305896759033</v>
      </c>
      <c r="BL36">
        <v>0.64180928468704224</v>
      </c>
      <c r="BM36">
        <v>0.67142856121063232</v>
      </c>
      <c r="BN36">
        <v>0.49314355850219727</v>
      </c>
      <c r="BO36">
        <v>42</v>
      </c>
      <c r="BP36">
        <v>0.16335396468639374</v>
      </c>
      <c r="BQ36">
        <v>0.58469796180725098</v>
      </c>
      <c r="BR36">
        <v>0.95356297492980957</v>
      </c>
      <c r="BS36">
        <v>0.5028538703918457</v>
      </c>
      <c r="BT36">
        <v>0.5511171817779541</v>
      </c>
      <c r="BU36">
        <v>19</v>
      </c>
    </row>
    <row r="37" spans="1:73" x14ac:dyDescent="0.2">
      <c r="A37" t="s">
        <v>35</v>
      </c>
      <c r="B37" s="2">
        <v>43</v>
      </c>
      <c r="C37" s="3">
        <v>0.49211916397727923</v>
      </c>
      <c r="D37" s="4">
        <v>30</v>
      </c>
      <c r="E37" s="3">
        <v>0.51518412332236752</v>
      </c>
      <c r="F37" s="4">
        <v>43</v>
      </c>
      <c r="G37" s="3">
        <v>0.49769704468870724</v>
      </c>
      <c r="H37">
        <v>31</v>
      </c>
      <c r="I37" s="6">
        <v>0.47271343486543693</v>
      </c>
      <c r="J37">
        <v>48</v>
      </c>
      <c r="K37">
        <v>0.46101084351539612</v>
      </c>
      <c r="L37">
        <v>0.28062695264816284</v>
      </c>
      <c r="M37">
        <v>72</v>
      </c>
      <c r="N37">
        <v>0.51786386966705322</v>
      </c>
      <c r="O37">
        <v>34</v>
      </c>
      <c r="P37">
        <v>0.45125603675842285</v>
      </c>
      <c r="Q37">
        <v>56</v>
      </c>
      <c r="R37">
        <v>0.59429645538330078</v>
      </c>
      <c r="S37">
        <v>28</v>
      </c>
      <c r="T37">
        <v>0.41891613602638245</v>
      </c>
      <c r="U37">
        <v>0.58998990058898926</v>
      </c>
      <c r="V37">
        <v>0.44036814570426941</v>
      </c>
      <c r="W37">
        <v>0.50241494178771973</v>
      </c>
      <c r="X37">
        <v>0.48792228102684021</v>
      </c>
      <c r="Y37">
        <v>56</v>
      </c>
      <c r="Z37">
        <v>6.5720449201762676E-3</v>
      </c>
      <c r="AA37">
        <v>0.51982027292251587</v>
      </c>
      <c r="AB37">
        <v>4.455845057964325E-2</v>
      </c>
      <c r="AC37">
        <v>0.73844122886657715</v>
      </c>
      <c r="AD37">
        <v>0.32734799385070801</v>
      </c>
      <c r="AE37">
        <v>54</v>
      </c>
      <c r="AF37">
        <v>0.16850888729095459</v>
      </c>
      <c r="AG37">
        <v>0.68909144401550293</v>
      </c>
      <c r="AH37">
        <v>0.67692208290100098</v>
      </c>
      <c r="AI37">
        <v>0.41371583938598633</v>
      </c>
      <c r="AJ37">
        <v>0.48705956339836121</v>
      </c>
      <c r="AK37">
        <v>60</v>
      </c>
      <c r="AL37">
        <v>0.23702985048294067</v>
      </c>
      <c r="AM37">
        <v>0.5625</v>
      </c>
      <c r="AN37">
        <v>0.12802144885063171</v>
      </c>
      <c r="AO37">
        <v>0.47577601671218872</v>
      </c>
      <c r="AP37">
        <v>0.35083183646202087</v>
      </c>
      <c r="AQ37">
        <v>62</v>
      </c>
      <c r="AR37">
        <v>0.18939335644245148</v>
      </c>
      <c r="AS37">
        <v>0.5030251145362854</v>
      </c>
      <c r="AT37">
        <v>0.5040321946144104</v>
      </c>
      <c r="AU37">
        <v>0.57197475433349609</v>
      </c>
      <c r="AV37">
        <v>0.44210636615753174</v>
      </c>
      <c r="AW37">
        <v>55</v>
      </c>
      <c r="AX37">
        <v>0.33016100525856018</v>
      </c>
      <c r="AY37">
        <v>0.59724587202072144</v>
      </c>
      <c r="AZ37">
        <v>0.53466969728469849</v>
      </c>
      <c r="BA37">
        <v>0.73560500144958496</v>
      </c>
      <c r="BB37">
        <v>0.54942041635513306</v>
      </c>
      <c r="BC37">
        <v>28</v>
      </c>
      <c r="BD37">
        <v>0.56440585851669312</v>
      </c>
      <c r="BE37">
        <v>0.49960187077522278</v>
      </c>
      <c r="BF37">
        <v>0.45470601320266724</v>
      </c>
      <c r="BG37">
        <v>0.42065417766571045</v>
      </c>
      <c r="BH37">
        <v>0.4848419725894928</v>
      </c>
      <c r="BI37">
        <v>31</v>
      </c>
      <c r="BJ37">
        <v>0.28540498018264771</v>
      </c>
      <c r="BK37">
        <v>0.30470126867294312</v>
      </c>
      <c r="BL37">
        <v>0.74599331617355347</v>
      </c>
      <c r="BM37">
        <v>0.81428569555282593</v>
      </c>
      <c r="BN37">
        <v>0.53759634494781494</v>
      </c>
      <c r="BO37">
        <v>31</v>
      </c>
      <c r="BP37">
        <v>0.32525047659873962</v>
      </c>
      <c r="BQ37">
        <v>0.39479893445968628</v>
      </c>
      <c r="BR37">
        <v>0.53203296661376953</v>
      </c>
      <c r="BS37">
        <v>0.675800621509552</v>
      </c>
      <c r="BT37">
        <v>0.48197075724601746</v>
      </c>
      <c r="BU37">
        <v>33</v>
      </c>
    </row>
    <row r="38" spans="1:73" x14ac:dyDescent="0.2">
      <c r="A38" t="s">
        <v>36</v>
      </c>
      <c r="B38" s="2">
        <v>47</v>
      </c>
      <c r="C38" s="3">
        <v>0.48765110976440074</v>
      </c>
      <c r="D38" s="4">
        <v>46</v>
      </c>
      <c r="E38" s="3">
        <v>0.48432646892451181</v>
      </c>
      <c r="F38" s="4">
        <v>49</v>
      </c>
      <c r="G38" s="3">
        <v>0.49062839596273183</v>
      </c>
      <c r="H38" t="s">
        <v>153</v>
      </c>
      <c r="I38" s="5" t="s">
        <v>153</v>
      </c>
      <c r="J38">
        <v>41</v>
      </c>
      <c r="K38">
        <v>0.47346755862236023</v>
      </c>
      <c r="L38">
        <v>0.35506927967071533</v>
      </c>
      <c r="M38">
        <v>41</v>
      </c>
      <c r="N38">
        <v>0.54544031620025635</v>
      </c>
      <c r="O38">
        <v>24</v>
      </c>
      <c r="P38">
        <v>0.4131191074848175</v>
      </c>
      <c r="Q38">
        <v>68</v>
      </c>
      <c r="R38">
        <v>0.59348738193511963</v>
      </c>
      <c r="S38">
        <v>29</v>
      </c>
      <c r="T38">
        <v>0.32707211375236511</v>
      </c>
      <c r="U38">
        <v>0.70125126838684082</v>
      </c>
      <c r="V38">
        <v>0.51852637529373169</v>
      </c>
      <c r="W38">
        <v>0.47120136022567749</v>
      </c>
      <c r="X38">
        <v>0.50451278686523438</v>
      </c>
      <c r="Y38">
        <v>49</v>
      </c>
      <c r="Z38">
        <v>3.9945341646671295E-2</v>
      </c>
      <c r="AA38">
        <v>0.39630782604217529</v>
      </c>
      <c r="AB38">
        <v>3.9503969252109528E-2</v>
      </c>
      <c r="AC38">
        <v>0.88396471738815308</v>
      </c>
      <c r="AD38">
        <v>0.33993047475814819</v>
      </c>
      <c r="AE38">
        <v>51</v>
      </c>
      <c r="AF38">
        <v>0.35568603873252869</v>
      </c>
      <c r="AG38">
        <v>0.73218226432800293</v>
      </c>
      <c r="AH38">
        <v>0.65577518939971924</v>
      </c>
      <c r="AI38">
        <v>0.50101780891418457</v>
      </c>
      <c r="AJ38">
        <v>0.56116533279418945</v>
      </c>
      <c r="AK38">
        <v>51</v>
      </c>
      <c r="AL38">
        <v>0.18508177995681763</v>
      </c>
      <c r="AM38" t="s">
        <v>89</v>
      </c>
      <c r="AN38">
        <v>7.0594869554042816E-2</v>
      </c>
      <c r="AO38">
        <v>0.86405527591705322</v>
      </c>
      <c r="AP38">
        <v>0.37324398756027222</v>
      </c>
      <c r="AQ38">
        <v>50</v>
      </c>
      <c r="AR38">
        <v>0.56138026714324951</v>
      </c>
      <c r="AS38">
        <v>0.37907078862190247</v>
      </c>
      <c r="AT38">
        <v>0.33317667245864868</v>
      </c>
      <c r="AU38">
        <v>0.44727897644042969</v>
      </c>
      <c r="AV38">
        <v>0.43022668361663818</v>
      </c>
      <c r="AW38">
        <v>59</v>
      </c>
      <c r="AX38">
        <v>0.41356742382049561</v>
      </c>
      <c r="AY38">
        <v>0.62441778182983398</v>
      </c>
      <c r="AZ38">
        <v>0.37731394171714783</v>
      </c>
      <c r="BA38">
        <v>0.57155120372772217</v>
      </c>
      <c r="BB38">
        <v>0.49671259522438049</v>
      </c>
      <c r="BC38">
        <v>51</v>
      </c>
      <c r="BD38">
        <v>0.63702887296676636</v>
      </c>
      <c r="BE38">
        <v>0.54631108045578003</v>
      </c>
      <c r="BF38">
        <v>0.73713266849517822</v>
      </c>
      <c r="BG38">
        <v>0.45991751551628113</v>
      </c>
      <c r="BH38">
        <v>0.59509754180908203</v>
      </c>
      <c r="BI38">
        <v>14</v>
      </c>
      <c r="BJ38">
        <v>0.35779580473899841</v>
      </c>
      <c r="BK38">
        <v>0.36749079823493958</v>
      </c>
      <c r="BL38">
        <v>0.77711588144302368</v>
      </c>
      <c r="BM38">
        <v>0.61428570747375488</v>
      </c>
      <c r="BN38">
        <v>0.52917206287384033</v>
      </c>
      <c r="BO38">
        <v>35</v>
      </c>
      <c r="BP38">
        <v>0.3180658221244812</v>
      </c>
      <c r="BQ38">
        <v>0.61649060249328613</v>
      </c>
      <c r="BR38">
        <v>0.20893251895904541</v>
      </c>
      <c r="BS38">
        <v>0.52811402082443237</v>
      </c>
      <c r="BT38">
        <v>0.41790074110031128</v>
      </c>
      <c r="BU38">
        <v>47</v>
      </c>
    </row>
    <row r="39" spans="1:73" x14ac:dyDescent="0.2">
      <c r="A39" t="s">
        <v>37</v>
      </c>
      <c r="B39" s="2">
        <v>30</v>
      </c>
      <c r="C39" s="3">
        <v>0.51910218963487587</v>
      </c>
      <c r="D39" s="4">
        <v>31</v>
      </c>
      <c r="E39" s="3">
        <v>0.51343326869224137</v>
      </c>
      <c r="F39" s="4">
        <v>36</v>
      </c>
      <c r="G39" s="3">
        <v>0.50916158753200425</v>
      </c>
      <c r="H39" t="s">
        <v>153</v>
      </c>
      <c r="I39" s="7" t="s">
        <v>153</v>
      </c>
      <c r="J39">
        <v>19</v>
      </c>
      <c r="K39">
        <v>0.51940852403640747</v>
      </c>
      <c r="L39">
        <v>0.47722986340522766</v>
      </c>
      <c r="M39">
        <v>4</v>
      </c>
      <c r="N39">
        <v>0.54787588119506836</v>
      </c>
      <c r="O39">
        <v>23</v>
      </c>
      <c r="P39">
        <v>0.40548574924468994</v>
      </c>
      <c r="Q39">
        <v>74</v>
      </c>
      <c r="R39">
        <v>0.64704263210296631</v>
      </c>
      <c r="S39">
        <v>13</v>
      </c>
      <c r="T39">
        <v>0.30711579322814941</v>
      </c>
      <c r="U39">
        <v>0.34158653020858765</v>
      </c>
      <c r="V39">
        <v>0.44301566481590271</v>
      </c>
      <c r="W39">
        <v>0.45252743363380432</v>
      </c>
      <c r="X39">
        <v>0.38606137037277222</v>
      </c>
      <c r="Y39">
        <v>79</v>
      </c>
      <c r="Z39">
        <v>0.99999994039535522</v>
      </c>
      <c r="AA39">
        <v>0.49463701248168945</v>
      </c>
      <c r="AB39">
        <v>7.2603054344654083E-2</v>
      </c>
      <c r="AC39">
        <v>0.98226761817932129</v>
      </c>
      <c r="AD39">
        <v>0.63737690448760986</v>
      </c>
      <c r="AE39">
        <v>6</v>
      </c>
      <c r="AF39">
        <v>0.54578250646591187</v>
      </c>
      <c r="AG39">
        <v>0.73905891180038452</v>
      </c>
      <c r="AH39">
        <v>0.77262663841247559</v>
      </c>
      <c r="AI39">
        <v>0.77053356170654297</v>
      </c>
      <c r="AJ39">
        <v>0.70700037479400635</v>
      </c>
      <c r="AK39">
        <v>5</v>
      </c>
      <c r="AL39">
        <v>0.19266593456268311</v>
      </c>
      <c r="AM39">
        <v>0.56999999284744263</v>
      </c>
      <c r="AN39">
        <v>4.3610457330942154E-2</v>
      </c>
      <c r="AO39">
        <v>0.67811548709869385</v>
      </c>
      <c r="AP39">
        <v>0.37109798192977905</v>
      </c>
      <c r="AQ39">
        <v>51</v>
      </c>
      <c r="AR39">
        <v>0.49088853597640991</v>
      </c>
      <c r="AS39">
        <v>0.5286029577255249</v>
      </c>
      <c r="AT39">
        <v>0.34672632813453674</v>
      </c>
      <c r="AU39">
        <v>0.73917704820632935</v>
      </c>
      <c r="AV39">
        <v>0.52634871006011963</v>
      </c>
      <c r="AW39">
        <v>27</v>
      </c>
      <c r="AX39">
        <v>0.1287958025932312</v>
      </c>
      <c r="AY39">
        <v>0.6942412257194519</v>
      </c>
      <c r="AZ39">
        <v>0.25345721840858459</v>
      </c>
      <c r="BA39">
        <v>0.63243818283081055</v>
      </c>
      <c r="BB39">
        <v>0.42723309993743896</v>
      </c>
      <c r="BC39">
        <v>74</v>
      </c>
      <c r="BD39">
        <v>0.34314537048339844</v>
      </c>
      <c r="BE39">
        <v>0.44131949543952942</v>
      </c>
      <c r="BF39">
        <v>0.48307734727859497</v>
      </c>
      <c r="BG39">
        <v>0.16882285475730896</v>
      </c>
      <c r="BH39">
        <v>0.35909128189086914</v>
      </c>
      <c r="BI39">
        <v>65</v>
      </c>
      <c r="BJ39">
        <v>0.71546971797943115</v>
      </c>
      <c r="BK39">
        <v>0.5343201756477356</v>
      </c>
      <c r="BL39">
        <v>0.82496637105941772</v>
      </c>
      <c r="BM39">
        <v>0.82857143878936768</v>
      </c>
      <c r="BN39">
        <v>0.72583192586898804</v>
      </c>
      <c r="BO39">
        <v>2</v>
      </c>
      <c r="BP39">
        <v>0.5712052583694458</v>
      </c>
      <c r="BQ39">
        <v>0.58711642026901245</v>
      </c>
      <c r="BR39">
        <v>0.40928858518600464</v>
      </c>
      <c r="BS39">
        <v>0.5709298849105835</v>
      </c>
      <c r="BT39">
        <v>0.53463506698608398</v>
      </c>
      <c r="BU39">
        <v>26</v>
      </c>
    </row>
    <row r="40" spans="1:73" x14ac:dyDescent="0.2">
      <c r="A40" t="s">
        <v>38</v>
      </c>
      <c r="B40" s="2">
        <v>21</v>
      </c>
      <c r="C40" s="3">
        <v>0.54198345985756946</v>
      </c>
      <c r="D40" s="4">
        <v>29</v>
      </c>
      <c r="E40" s="3">
        <v>0.51585142766210446</v>
      </c>
      <c r="F40" s="4">
        <v>20</v>
      </c>
      <c r="G40" s="3">
        <v>0.54031213768405462</v>
      </c>
      <c r="H40">
        <v>17</v>
      </c>
      <c r="I40" s="6">
        <v>0.5163240595086237</v>
      </c>
      <c r="J40">
        <v>40</v>
      </c>
      <c r="K40">
        <v>0.47726058959960938</v>
      </c>
      <c r="L40">
        <v>0.335560142993927</v>
      </c>
      <c r="M40">
        <v>52</v>
      </c>
      <c r="N40">
        <v>0.48296406865119934</v>
      </c>
      <c r="O40">
        <v>47</v>
      </c>
      <c r="P40">
        <v>0.52255141735076904</v>
      </c>
      <c r="Q40">
        <v>23</v>
      </c>
      <c r="R40">
        <v>0.5679667592048645</v>
      </c>
      <c r="S40">
        <v>43</v>
      </c>
      <c r="T40">
        <v>1.4999969862401485E-2</v>
      </c>
      <c r="U40">
        <v>0.31699258089065552</v>
      </c>
      <c r="V40">
        <v>0.3886914849281311</v>
      </c>
      <c r="W40">
        <v>0.42937582731246948</v>
      </c>
      <c r="X40">
        <v>0.28751495480537415</v>
      </c>
      <c r="Y40">
        <v>86</v>
      </c>
      <c r="Z40">
        <v>1.9779084250330925E-2</v>
      </c>
      <c r="AA40">
        <v>0.50667119026184082</v>
      </c>
      <c r="AB40">
        <v>0.14649640023708344</v>
      </c>
      <c r="AC40">
        <v>0.97638112306594849</v>
      </c>
      <c r="AD40">
        <v>0.41233193874359131</v>
      </c>
      <c r="AE40">
        <v>28</v>
      </c>
      <c r="AF40">
        <v>0.59021902084350586</v>
      </c>
      <c r="AG40">
        <v>0.74535244703292847</v>
      </c>
      <c r="AH40">
        <v>0.85860836505889893</v>
      </c>
      <c r="AI40">
        <v>0.36507657170295715</v>
      </c>
      <c r="AJ40">
        <v>0.63981407880783081</v>
      </c>
      <c r="AK40">
        <v>27</v>
      </c>
      <c r="AL40">
        <v>0.33544373512268066</v>
      </c>
      <c r="AM40">
        <v>0.4375</v>
      </c>
      <c r="AN40">
        <v>4.4562619179487228E-2</v>
      </c>
      <c r="AO40">
        <v>0.77906894683837891</v>
      </c>
      <c r="AP40">
        <v>0.39914381504058838</v>
      </c>
      <c r="AQ40">
        <v>40</v>
      </c>
      <c r="AR40">
        <v>0.40096127986907959</v>
      </c>
      <c r="AS40">
        <v>0.45739090442657471</v>
      </c>
      <c r="AT40">
        <v>0.65472155809402466</v>
      </c>
      <c r="AU40">
        <v>0.79895174503326416</v>
      </c>
      <c r="AV40">
        <v>0.57800638675689697</v>
      </c>
      <c r="AW40">
        <v>15</v>
      </c>
      <c r="AX40">
        <v>0.48150151968002319</v>
      </c>
      <c r="AY40">
        <v>0.59881281852722168</v>
      </c>
      <c r="AZ40">
        <v>0.56235182285308838</v>
      </c>
      <c r="BA40">
        <v>0.63159471750259399</v>
      </c>
      <c r="BB40">
        <v>0.5685652494430542</v>
      </c>
      <c r="BC40">
        <v>24</v>
      </c>
      <c r="BD40">
        <v>0.37772491574287415</v>
      </c>
      <c r="BE40">
        <v>0.30649527907371521</v>
      </c>
      <c r="BF40">
        <v>0.39946645498275757</v>
      </c>
      <c r="BG40">
        <v>0.17873755097389221</v>
      </c>
      <c r="BH40">
        <v>0.31560605764389038</v>
      </c>
      <c r="BI40">
        <v>73</v>
      </c>
      <c r="BJ40">
        <v>0.31913045048713684</v>
      </c>
      <c r="BK40">
        <v>0.47427687048912048</v>
      </c>
      <c r="BL40">
        <v>0.81180381774902344</v>
      </c>
      <c r="BM40">
        <v>0.58571428060531616</v>
      </c>
      <c r="BN40">
        <v>0.54773133993148804</v>
      </c>
      <c r="BO40">
        <v>28</v>
      </c>
      <c r="BP40">
        <v>0.48028138279914856</v>
      </c>
      <c r="BQ40">
        <v>0.50318455696105957</v>
      </c>
      <c r="BR40">
        <v>0.83626013994216919</v>
      </c>
      <c r="BS40">
        <v>0.36680030822753906</v>
      </c>
      <c r="BT40">
        <v>0.5466315746307373</v>
      </c>
      <c r="BU40">
        <v>21</v>
      </c>
    </row>
    <row r="41" spans="1:73" x14ac:dyDescent="0.2">
      <c r="A41" t="s">
        <v>39</v>
      </c>
      <c r="B41" s="2">
        <v>65</v>
      </c>
      <c r="C41" s="3">
        <v>0.41222990687953082</v>
      </c>
      <c r="D41" s="4">
        <v>68</v>
      </c>
      <c r="E41" s="3">
        <v>0.41649686580463985</v>
      </c>
      <c r="F41" s="4">
        <v>58</v>
      </c>
      <c r="G41" s="3">
        <v>0.4628933587192342</v>
      </c>
      <c r="H41">
        <v>42</v>
      </c>
      <c r="I41" s="6">
        <v>0.42925026942747219</v>
      </c>
      <c r="J41">
        <v>61</v>
      </c>
      <c r="K41">
        <v>0.4135366678237915</v>
      </c>
      <c r="L41">
        <v>0.24267755448818207</v>
      </c>
      <c r="M41">
        <v>81</v>
      </c>
      <c r="N41">
        <v>0.47887170314788818</v>
      </c>
      <c r="O41">
        <v>48</v>
      </c>
      <c r="P41">
        <v>0.48225975036621094</v>
      </c>
      <c r="Q41">
        <v>40</v>
      </c>
      <c r="R41">
        <v>0.45033761858940125</v>
      </c>
      <c r="S41">
        <v>63</v>
      </c>
      <c r="T41">
        <v>0.19696132838726044</v>
      </c>
      <c r="U41">
        <v>0.60762488842010498</v>
      </c>
      <c r="V41">
        <v>0.8722807765007019</v>
      </c>
      <c r="W41">
        <v>0.49884670972824097</v>
      </c>
      <c r="X41">
        <v>0.54392844438552856</v>
      </c>
      <c r="Y41">
        <v>31</v>
      </c>
      <c r="Z41">
        <v>0.16273908317089081</v>
      </c>
      <c r="AA41">
        <v>0.61957341432571411</v>
      </c>
      <c r="AB41">
        <v>1.0307213291525841E-2</v>
      </c>
      <c r="AC41">
        <v>0.18116791546344757</v>
      </c>
      <c r="AD41">
        <v>0.24344690144062042</v>
      </c>
      <c r="AE41">
        <v>68</v>
      </c>
      <c r="AF41">
        <v>0.21805211901664734</v>
      </c>
      <c r="AG41">
        <v>0.54924273490905762</v>
      </c>
      <c r="AH41">
        <v>0.5099295973777771</v>
      </c>
      <c r="AI41">
        <v>0.50341176986694336</v>
      </c>
      <c r="AJ41">
        <v>0.44515904784202576</v>
      </c>
      <c r="AK41">
        <v>70</v>
      </c>
      <c r="AL41">
        <v>0.22498394548892975</v>
      </c>
      <c r="AM41">
        <v>0.44499999284744263</v>
      </c>
      <c r="AN41">
        <v>0.28402373194694519</v>
      </c>
      <c r="AO41">
        <v>0.43512722849845886</v>
      </c>
      <c r="AP41">
        <v>0.34728372097015381</v>
      </c>
      <c r="AQ41">
        <v>63</v>
      </c>
      <c r="AR41">
        <v>0.2955857515335083</v>
      </c>
      <c r="AS41">
        <v>0.565604567527771</v>
      </c>
      <c r="AT41">
        <v>0.5720832347869873</v>
      </c>
      <c r="AU41">
        <v>0.39018392562866211</v>
      </c>
      <c r="AV41">
        <v>0.45586436986923218</v>
      </c>
      <c r="AW41">
        <v>49</v>
      </c>
      <c r="AX41">
        <v>0.1819591224193573</v>
      </c>
      <c r="AY41">
        <v>0.60465240478515625</v>
      </c>
      <c r="AZ41">
        <v>0.42297634482383728</v>
      </c>
      <c r="BA41">
        <v>0.59957033395767212</v>
      </c>
      <c r="BB41">
        <v>0.45228955149650574</v>
      </c>
      <c r="BC41">
        <v>66</v>
      </c>
      <c r="BD41">
        <v>0.367209792137146</v>
      </c>
      <c r="BE41">
        <v>0.31760102510452271</v>
      </c>
      <c r="BF41">
        <v>0.51857978105545044</v>
      </c>
      <c r="BG41">
        <v>0.31673350930213928</v>
      </c>
      <c r="BH41">
        <v>0.38003101944923401</v>
      </c>
      <c r="BI41">
        <v>58</v>
      </c>
      <c r="BJ41">
        <v>0.36188170313835144</v>
      </c>
      <c r="BK41">
        <v>0.23706114292144775</v>
      </c>
      <c r="BL41">
        <v>0.63285732269287109</v>
      </c>
      <c r="BM41">
        <v>0.45714285969734192</v>
      </c>
      <c r="BN41">
        <v>0.42223575711250305</v>
      </c>
      <c r="BO41">
        <v>63</v>
      </c>
      <c r="BP41">
        <v>0.17472518980503082</v>
      </c>
      <c r="BQ41">
        <v>0.36348527669906616</v>
      </c>
      <c r="BR41">
        <v>0.5172998309135437</v>
      </c>
      <c r="BS41">
        <v>0.67085421085357666</v>
      </c>
      <c r="BT41">
        <v>0.43159112334251404</v>
      </c>
      <c r="BU41">
        <v>42</v>
      </c>
    </row>
    <row r="42" spans="1:73" ht="16.5" x14ac:dyDescent="0.2">
      <c r="A42" t="s">
        <v>40</v>
      </c>
      <c r="B42" s="2">
        <v>2</v>
      </c>
      <c r="C42" s="3">
        <v>0.65871396850150155</v>
      </c>
      <c r="D42" s="4">
        <v>2</v>
      </c>
      <c r="E42" s="3">
        <v>0.68895156446628214</v>
      </c>
      <c r="F42" s="4">
        <v>2</v>
      </c>
      <c r="G42" s="3">
        <v>0.6866167563409008</v>
      </c>
      <c r="H42">
        <v>2</v>
      </c>
      <c r="I42" s="10">
        <v>0.66840386078480452</v>
      </c>
      <c r="J42">
        <v>2</v>
      </c>
      <c r="K42">
        <v>0.65532499551773071</v>
      </c>
      <c r="L42">
        <v>0.50415128469467163</v>
      </c>
      <c r="M42">
        <v>2</v>
      </c>
      <c r="N42">
        <v>0.70420968532562256</v>
      </c>
      <c r="O42">
        <v>4</v>
      </c>
      <c r="P42">
        <v>0.63474941253662109</v>
      </c>
      <c r="Q42">
        <v>1</v>
      </c>
      <c r="R42">
        <v>0.75605589151382446</v>
      </c>
      <c r="S42">
        <v>2</v>
      </c>
      <c r="T42">
        <v>0.57986932992935181</v>
      </c>
      <c r="U42">
        <v>0.56889784336090088</v>
      </c>
      <c r="V42">
        <v>0.38044688105583191</v>
      </c>
      <c r="W42">
        <v>0.34217023849487305</v>
      </c>
      <c r="X42">
        <v>0.46784606575965881</v>
      </c>
      <c r="Y42">
        <v>58</v>
      </c>
      <c r="Z42" t="s">
        <v>89</v>
      </c>
      <c r="AA42">
        <v>0.86236023902893066</v>
      </c>
      <c r="AB42">
        <v>0.51451766490936279</v>
      </c>
      <c r="AC42">
        <v>0.99878966808319092</v>
      </c>
      <c r="AD42">
        <v>0.79188919067382813</v>
      </c>
      <c r="AE42">
        <v>2</v>
      </c>
      <c r="AF42">
        <v>0.55967062711715698</v>
      </c>
      <c r="AG42">
        <v>0.73906952142715454</v>
      </c>
      <c r="AH42">
        <v>0.93285810947418213</v>
      </c>
      <c r="AI42">
        <v>0.60441493988037109</v>
      </c>
      <c r="AJ42">
        <v>0.70900332927703857</v>
      </c>
      <c r="AK42">
        <v>4</v>
      </c>
      <c r="AL42">
        <v>0.29217430949211121</v>
      </c>
      <c r="AM42">
        <v>0.875</v>
      </c>
      <c r="AN42">
        <v>1.9588688388466835E-2</v>
      </c>
      <c r="AO42">
        <v>0.93083792924880981</v>
      </c>
      <c r="AP42">
        <v>0.52940022945404053</v>
      </c>
      <c r="AQ42">
        <v>4</v>
      </c>
      <c r="AR42">
        <v>0.43287366628646851</v>
      </c>
      <c r="AS42">
        <v>0.60135293006896973</v>
      </c>
      <c r="AT42">
        <v>0.72679835557937622</v>
      </c>
      <c r="AU42">
        <v>0.91755247116088867</v>
      </c>
      <c r="AV42">
        <v>0.66964435577392578</v>
      </c>
      <c r="AW42">
        <v>2</v>
      </c>
      <c r="AX42">
        <v>0.50265878438949585</v>
      </c>
      <c r="AY42">
        <v>0.70622801780700684</v>
      </c>
      <c r="AZ42">
        <v>0.55094712972640991</v>
      </c>
      <c r="BA42">
        <v>0.95372927188873291</v>
      </c>
      <c r="BB42">
        <v>0.67839080095291138</v>
      </c>
      <c r="BC42">
        <v>3</v>
      </c>
      <c r="BD42">
        <v>0.79573667049407959</v>
      </c>
      <c r="BE42">
        <v>0.80270737409591675</v>
      </c>
      <c r="BF42">
        <v>0.80621492862701416</v>
      </c>
      <c r="BG42">
        <v>0.65606462955474854</v>
      </c>
      <c r="BH42">
        <v>0.76518088579177856</v>
      </c>
      <c r="BI42">
        <v>4</v>
      </c>
      <c r="BJ42">
        <v>0.5003819465637207</v>
      </c>
      <c r="BK42">
        <v>0.70095944404602051</v>
      </c>
      <c r="BL42">
        <v>0.78551334142684937</v>
      </c>
      <c r="BM42">
        <v>0.55714285373687744</v>
      </c>
      <c r="BN42">
        <v>0.63599938154220581</v>
      </c>
      <c r="BO42">
        <v>6</v>
      </c>
      <c r="BP42">
        <v>0.36984488368034363</v>
      </c>
      <c r="BQ42">
        <v>0.48131155967712402</v>
      </c>
      <c r="BR42">
        <v>0.99585986137390137</v>
      </c>
      <c r="BS42">
        <v>0.84380102157592773</v>
      </c>
      <c r="BT42">
        <v>0.67270433902740479</v>
      </c>
      <c r="BU42">
        <v>6</v>
      </c>
    </row>
    <row r="43" spans="1:73" x14ac:dyDescent="0.2">
      <c r="A43" t="s">
        <v>41</v>
      </c>
      <c r="B43" s="2">
        <v>14</v>
      </c>
      <c r="C43" s="3">
        <v>0.55924335818318294</v>
      </c>
      <c r="D43" s="4">
        <v>12</v>
      </c>
      <c r="E43" s="3">
        <v>0.56549432156826396</v>
      </c>
      <c r="F43" s="4">
        <v>32</v>
      </c>
      <c r="G43" s="3">
        <v>0.51327620964336462</v>
      </c>
      <c r="H43">
        <v>33</v>
      </c>
      <c r="I43" s="6">
        <v>0.46555927136788516</v>
      </c>
      <c r="J43">
        <v>13</v>
      </c>
      <c r="K43">
        <v>0.53732818365097046</v>
      </c>
      <c r="L43">
        <v>0.41037309169769287</v>
      </c>
      <c r="M43">
        <v>15</v>
      </c>
      <c r="N43">
        <v>0.54277330636978149</v>
      </c>
      <c r="O43">
        <v>25</v>
      </c>
      <c r="P43">
        <v>0.58218294382095337</v>
      </c>
      <c r="Q43">
        <v>6</v>
      </c>
      <c r="R43">
        <v>0.59195113182067871</v>
      </c>
      <c r="S43">
        <v>31</v>
      </c>
      <c r="T43">
        <v>0.452871173620224</v>
      </c>
      <c r="U43">
        <v>0.58432251214981079</v>
      </c>
      <c r="V43">
        <v>0.52989459037780762</v>
      </c>
      <c r="W43">
        <v>0.28206196427345276</v>
      </c>
      <c r="X43">
        <v>0.4622875452041626</v>
      </c>
      <c r="Y43">
        <v>59</v>
      </c>
      <c r="Z43" t="s">
        <v>89</v>
      </c>
      <c r="AA43">
        <v>0.54037964344024658</v>
      </c>
      <c r="AB43">
        <v>0.44825640320777893</v>
      </c>
      <c r="AC43">
        <v>0.99998128414154053</v>
      </c>
      <c r="AD43">
        <v>0.66287243366241455</v>
      </c>
      <c r="AE43">
        <v>5</v>
      </c>
      <c r="AF43">
        <v>0.54107809066772461</v>
      </c>
      <c r="AG43">
        <v>0.69103193283081055</v>
      </c>
      <c r="AH43">
        <v>0.80140703916549683</v>
      </c>
      <c r="AI43">
        <v>0.58738094568252563</v>
      </c>
      <c r="AJ43">
        <v>0.6552245020866394</v>
      </c>
      <c r="AK43">
        <v>20</v>
      </c>
      <c r="AL43">
        <v>0.20719079673290253</v>
      </c>
      <c r="AM43">
        <v>0.66250002384185791</v>
      </c>
      <c r="AN43">
        <v>6.5249536419287324E-4</v>
      </c>
      <c r="AO43">
        <v>0.91389310359954834</v>
      </c>
      <c r="AP43">
        <v>0.44605910778045654</v>
      </c>
      <c r="AQ43">
        <v>24</v>
      </c>
      <c r="AR43">
        <v>0.35042428970336914</v>
      </c>
      <c r="AS43">
        <v>0.3880959153175354</v>
      </c>
      <c r="AT43">
        <v>0.60136944055557251</v>
      </c>
      <c r="AU43">
        <v>0.56552225351333618</v>
      </c>
      <c r="AV43">
        <v>0.4763529896736145</v>
      </c>
      <c r="AW43">
        <v>43</v>
      </c>
      <c r="AX43">
        <v>0.20668214559555054</v>
      </c>
      <c r="AY43">
        <v>0.52752172946929932</v>
      </c>
      <c r="AZ43">
        <v>0.59384888410568237</v>
      </c>
      <c r="BA43">
        <v>0.78786969184875488</v>
      </c>
      <c r="BB43">
        <v>0.52898061275482178</v>
      </c>
      <c r="BC43">
        <v>35</v>
      </c>
      <c r="BD43">
        <v>0.45481047034263611</v>
      </c>
      <c r="BE43">
        <v>0.45411762595176697</v>
      </c>
      <c r="BF43">
        <v>0.68421053886413574</v>
      </c>
      <c r="BG43">
        <v>0.26339378952980042</v>
      </c>
      <c r="BH43">
        <v>0.46413311362266541</v>
      </c>
      <c r="BI43">
        <v>35</v>
      </c>
      <c r="BJ43">
        <v>0.46830084919929504</v>
      </c>
      <c r="BK43">
        <v>0.53637558221817017</v>
      </c>
      <c r="BL43">
        <v>0.87294113636016846</v>
      </c>
      <c r="BM43" t="s">
        <v>89</v>
      </c>
      <c r="BN43">
        <v>0.62587249279022217</v>
      </c>
      <c r="BO43">
        <v>9</v>
      </c>
      <c r="BP43">
        <v>0.60162687301635742</v>
      </c>
      <c r="BQ43">
        <v>0.50061482191085815</v>
      </c>
      <c r="BR43">
        <v>0.70706593990325928</v>
      </c>
      <c r="BS43">
        <v>0.33550611138343811</v>
      </c>
      <c r="BT43">
        <v>0.53620344400405884</v>
      </c>
      <c r="BU43">
        <v>24</v>
      </c>
    </row>
    <row r="44" spans="1:73" x14ac:dyDescent="0.2">
      <c r="A44" t="s">
        <v>42</v>
      </c>
      <c r="B44" s="2">
        <v>50</v>
      </c>
      <c r="C44" s="3">
        <v>0.47669018525989426</v>
      </c>
      <c r="D44" s="4">
        <v>55</v>
      </c>
      <c r="E44" s="3">
        <v>0.46150159568221316</v>
      </c>
      <c r="F44" s="4">
        <v>48</v>
      </c>
      <c r="G44" s="3">
        <v>0.49158384077814127</v>
      </c>
      <c r="H44" t="s">
        <v>153</v>
      </c>
      <c r="I44" s="5" t="s">
        <v>153</v>
      </c>
      <c r="J44">
        <v>50</v>
      </c>
      <c r="K44">
        <v>0.45886120200157166</v>
      </c>
      <c r="L44">
        <v>0.33626952767372131</v>
      </c>
      <c r="M44">
        <v>51</v>
      </c>
      <c r="N44">
        <v>0.42339235544204712</v>
      </c>
      <c r="O44">
        <v>62</v>
      </c>
      <c r="P44">
        <v>0.52377456426620483</v>
      </c>
      <c r="Q44">
        <v>21</v>
      </c>
      <c r="R44">
        <v>0.55233913660049438</v>
      </c>
      <c r="S44">
        <v>46</v>
      </c>
      <c r="T44">
        <v>0.37499234080314636</v>
      </c>
      <c r="U44">
        <v>0.41023153066635132</v>
      </c>
      <c r="V44">
        <v>0.71019864082336426</v>
      </c>
      <c r="W44">
        <v>0.49274316430091858</v>
      </c>
      <c r="X44">
        <v>0.49704140424728394</v>
      </c>
      <c r="Y44">
        <v>52</v>
      </c>
      <c r="Z44">
        <v>0.29831185936927795</v>
      </c>
      <c r="AA44">
        <v>0.34132343530654907</v>
      </c>
      <c r="AB44">
        <v>6.3392974436283112E-2</v>
      </c>
      <c r="AC44">
        <v>0.9632599949836731</v>
      </c>
      <c r="AD44">
        <v>0.41657206416130066</v>
      </c>
      <c r="AE44">
        <v>26</v>
      </c>
      <c r="AF44">
        <v>0.51522976160049438</v>
      </c>
      <c r="AG44">
        <v>0.64595413208007813</v>
      </c>
      <c r="AH44">
        <v>0.77821546792984009</v>
      </c>
      <c r="AI44">
        <v>0.60554808378219604</v>
      </c>
      <c r="AJ44">
        <v>0.63623684644699097</v>
      </c>
      <c r="AK44">
        <v>29</v>
      </c>
      <c r="AL44">
        <v>0.19888603687286377</v>
      </c>
      <c r="AM44" t="s">
        <v>89</v>
      </c>
      <c r="AN44">
        <v>0.14825133979320526</v>
      </c>
      <c r="AO44">
        <v>0.91013824939727783</v>
      </c>
      <c r="AP44">
        <v>0.41909188032150269</v>
      </c>
      <c r="AQ44">
        <v>33</v>
      </c>
      <c r="AR44">
        <v>0.16901585459709167</v>
      </c>
      <c r="AS44">
        <v>0.32563889026641846</v>
      </c>
      <c r="AT44">
        <v>0.58802443742752075</v>
      </c>
      <c r="AU44">
        <v>0.64580708742141724</v>
      </c>
      <c r="AV44">
        <v>0.43212157487869263</v>
      </c>
      <c r="AW44">
        <v>58</v>
      </c>
      <c r="AX44">
        <v>0.45664769411087036</v>
      </c>
      <c r="AY44">
        <v>0.63176476955413818</v>
      </c>
      <c r="AZ44">
        <v>0.45489427447319031</v>
      </c>
      <c r="BA44">
        <v>0.59762191772460938</v>
      </c>
      <c r="BB44">
        <v>0.53523218631744385</v>
      </c>
      <c r="BC44">
        <v>34</v>
      </c>
      <c r="BD44">
        <v>0.46212154626846313</v>
      </c>
      <c r="BE44">
        <v>0.23052908480167389</v>
      </c>
      <c r="BF44">
        <v>0.54236161708831787</v>
      </c>
      <c r="BG44">
        <v>0.28549236059188843</v>
      </c>
      <c r="BH44">
        <v>0.38012614846229553</v>
      </c>
      <c r="BI44">
        <v>57</v>
      </c>
      <c r="BJ44">
        <v>0.19596105813980103</v>
      </c>
      <c r="BK44">
        <v>0.39225322008132935</v>
      </c>
      <c r="BL44">
        <v>0.81230497360229492</v>
      </c>
      <c r="BM44">
        <v>0.41428571939468384</v>
      </c>
      <c r="BN44">
        <v>0.45370125770568848</v>
      </c>
      <c r="BO44">
        <v>53</v>
      </c>
      <c r="BP44">
        <v>0.35525956749916077</v>
      </c>
      <c r="BQ44">
        <v>0.40944385528564453</v>
      </c>
      <c r="BR44">
        <v>0.61632758378982544</v>
      </c>
      <c r="BS44">
        <v>5.6155502796173096E-2</v>
      </c>
      <c r="BT44">
        <v>0.35929661989212036</v>
      </c>
      <c r="BU44">
        <v>54</v>
      </c>
    </row>
    <row r="45" spans="1:73" x14ac:dyDescent="0.2">
      <c r="A45" t="s">
        <v>43</v>
      </c>
      <c r="B45" s="2">
        <v>64</v>
      </c>
      <c r="C45" s="3">
        <v>0.42146623391660221</v>
      </c>
      <c r="D45" s="4">
        <v>57</v>
      </c>
      <c r="E45" s="3">
        <v>0.45181306126861348</v>
      </c>
      <c r="F45" s="4">
        <v>65</v>
      </c>
      <c r="G45" s="3">
        <v>0.44007897531947388</v>
      </c>
      <c r="H45">
        <v>51</v>
      </c>
      <c r="I45" s="6">
        <v>0.39385603588701196</v>
      </c>
      <c r="J45">
        <v>64</v>
      </c>
      <c r="K45">
        <v>0.40395885705947876</v>
      </c>
      <c r="L45">
        <v>0.35842230916023254</v>
      </c>
      <c r="M45">
        <v>38</v>
      </c>
      <c r="N45">
        <v>0.37101724743843079</v>
      </c>
      <c r="O45">
        <v>74</v>
      </c>
      <c r="P45">
        <v>0.40637823939323425</v>
      </c>
      <c r="Q45">
        <v>70</v>
      </c>
      <c r="R45">
        <v>0.50360697507858276</v>
      </c>
      <c r="S45">
        <v>57</v>
      </c>
      <c r="T45">
        <v>0.71073877811431885</v>
      </c>
      <c r="U45">
        <v>0.52745890617370605</v>
      </c>
      <c r="V45">
        <v>0.80857038497924805</v>
      </c>
      <c r="W45">
        <v>0.51383018493652344</v>
      </c>
      <c r="X45">
        <v>0.64014959335327148</v>
      </c>
      <c r="Y45">
        <v>4</v>
      </c>
      <c r="Z45">
        <v>0.2098783403635025</v>
      </c>
      <c r="AA45">
        <v>0.32483705878257751</v>
      </c>
      <c r="AB45">
        <v>4.8302937299013138E-2</v>
      </c>
      <c r="AC45">
        <v>0.70506465435028076</v>
      </c>
      <c r="AD45">
        <v>0.32202073931694031</v>
      </c>
      <c r="AE45">
        <v>57</v>
      </c>
      <c r="AF45">
        <v>0.23764884471893311</v>
      </c>
      <c r="AG45">
        <v>0.51099300384521484</v>
      </c>
      <c r="AH45">
        <v>0.59508997201919556</v>
      </c>
      <c r="AI45">
        <v>0.57604223489761353</v>
      </c>
      <c r="AJ45">
        <v>0.47994351387023926</v>
      </c>
      <c r="AK45">
        <v>61</v>
      </c>
      <c r="AL45">
        <v>6.62340447306633E-2</v>
      </c>
      <c r="AM45">
        <v>0.28749999403953552</v>
      </c>
      <c r="AN45">
        <v>0.18211458623409271</v>
      </c>
      <c r="AO45">
        <v>0.3628450334072113</v>
      </c>
      <c r="AP45">
        <v>0.22467342019081116</v>
      </c>
      <c r="AQ45">
        <v>84</v>
      </c>
      <c r="AR45">
        <v>0.40787488222122192</v>
      </c>
      <c r="AS45">
        <v>0.26391085982322693</v>
      </c>
      <c r="AT45">
        <v>0.40716883540153503</v>
      </c>
      <c r="AU45">
        <v>0.35419180989265442</v>
      </c>
      <c r="AV45">
        <v>0.35828658938407898</v>
      </c>
      <c r="AW45">
        <v>67</v>
      </c>
      <c r="AX45">
        <v>0.35644462704658508</v>
      </c>
      <c r="AY45">
        <v>0.51577311754226685</v>
      </c>
      <c r="AZ45">
        <v>0.64530485868453979</v>
      </c>
      <c r="BA45">
        <v>0.71332931518554688</v>
      </c>
      <c r="BB45">
        <v>0.55771297216415405</v>
      </c>
      <c r="BC45">
        <v>26</v>
      </c>
      <c r="BD45">
        <v>0.2555077075958252</v>
      </c>
      <c r="BE45">
        <v>0.28588235378265381</v>
      </c>
      <c r="BF45">
        <v>0.1548258364200592</v>
      </c>
      <c r="BG45">
        <v>4.6409811824560165E-2</v>
      </c>
      <c r="BH45">
        <v>0.18565642833709717</v>
      </c>
      <c r="BI45">
        <v>86</v>
      </c>
      <c r="BJ45">
        <v>0.85365164279937744</v>
      </c>
      <c r="BK45">
        <v>0.19699577987194061</v>
      </c>
      <c r="BL45">
        <v>0.77881836891174316</v>
      </c>
      <c r="BM45">
        <v>0.75714284181594849</v>
      </c>
      <c r="BN45">
        <v>0.64665216207504272</v>
      </c>
      <c r="BO45">
        <v>5</v>
      </c>
      <c r="BP45">
        <v>0.12782184779644012</v>
      </c>
      <c r="BQ45">
        <v>0.42580407857894897</v>
      </c>
      <c r="BR45">
        <v>3.7208434194326401E-2</v>
      </c>
      <c r="BS45" t="s">
        <v>89</v>
      </c>
      <c r="BT45">
        <v>0.19694478809833527</v>
      </c>
      <c r="BU45">
        <v>80</v>
      </c>
    </row>
    <row r="46" spans="1:73" x14ac:dyDescent="0.2">
      <c r="A46" t="s">
        <v>44</v>
      </c>
      <c r="B46" s="2">
        <v>59</v>
      </c>
      <c r="C46" s="3">
        <v>0.44993501783586815</v>
      </c>
      <c r="D46" s="4">
        <v>60</v>
      </c>
      <c r="E46" s="3">
        <v>0.44733921557466899</v>
      </c>
      <c r="F46" s="4">
        <v>69</v>
      </c>
      <c r="G46" s="3">
        <v>0.43381223054342083</v>
      </c>
      <c r="H46" t="s">
        <v>153</v>
      </c>
      <c r="I46" s="5" t="s">
        <v>153</v>
      </c>
      <c r="J46">
        <v>51</v>
      </c>
      <c r="K46">
        <v>0.45434784889221191</v>
      </c>
      <c r="L46">
        <v>0.40548652410507202</v>
      </c>
      <c r="M46">
        <v>19</v>
      </c>
      <c r="N46">
        <v>0.44774675369262695</v>
      </c>
      <c r="O46">
        <v>53</v>
      </c>
      <c r="P46">
        <v>0.43336355686187744</v>
      </c>
      <c r="Q46">
        <v>63</v>
      </c>
      <c r="R46">
        <v>0.52958530187606812</v>
      </c>
      <c r="S46">
        <v>54</v>
      </c>
      <c r="T46">
        <v>0.33627820014953613</v>
      </c>
      <c r="U46">
        <v>0.35742044448852539</v>
      </c>
      <c r="V46">
        <v>0.46530625224113464</v>
      </c>
      <c r="W46">
        <v>0.41549316048622131</v>
      </c>
      <c r="X46">
        <v>0.39362451434135437</v>
      </c>
      <c r="Y46">
        <v>75</v>
      </c>
      <c r="Z46">
        <v>0.65721273422241211</v>
      </c>
      <c r="AA46">
        <v>0.44614630937576294</v>
      </c>
      <c r="AB46">
        <v>0.10597605258226395</v>
      </c>
      <c r="AC46">
        <v>0.47502917051315308</v>
      </c>
      <c r="AD46">
        <v>0.42109107971191406</v>
      </c>
      <c r="AE46">
        <v>23</v>
      </c>
      <c r="AF46">
        <v>0.49580061435699463</v>
      </c>
      <c r="AG46">
        <v>0.50503301620483398</v>
      </c>
      <c r="AH46">
        <v>0.79452055692672729</v>
      </c>
      <c r="AI46">
        <v>0.48109206557273865</v>
      </c>
      <c r="AJ46">
        <v>0.56911158561706543</v>
      </c>
      <c r="AK46">
        <v>50</v>
      </c>
      <c r="AL46">
        <v>0.4227847158908844</v>
      </c>
      <c r="AM46" t="s">
        <v>89</v>
      </c>
      <c r="AN46">
        <v>3.4436900168657303E-2</v>
      </c>
      <c r="AO46">
        <v>0.93317973613739014</v>
      </c>
      <c r="AP46">
        <v>0.46346712112426758</v>
      </c>
      <c r="AQ46">
        <v>16</v>
      </c>
      <c r="AR46">
        <v>8.2454532384872437E-2</v>
      </c>
      <c r="AS46">
        <v>0.62973594665527344</v>
      </c>
      <c r="AT46">
        <v>0.39152422547340393</v>
      </c>
      <c r="AU46">
        <v>0.74832117557525635</v>
      </c>
      <c r="AV46">
        <v>0.46300897002220154</v>
      </c>
      <c r="AW46">
        <v>46</v>
      </c>
      <c r="AX46">
        <v>0.25885871052742004</v>
      </c>
      <c r="AY46">
        <v>0.56591695547103882</v>
      </c>
      <c r="AZ46">
        <v>0.39288648962974548</v>
      </c>
      <c r="BA46">
        <v>0.66446840763092041</v>
      </c>
      <c r="BB46">
        <v>0.47053265571594238</v>
      </c>
      <c r="BC46">
        <v>60</v>
      </c>
      <c r="BD46">
        <v>0.37342709302902222</v>
      </c>
      <c r="BE46">
        <v>0.22244700789451599</v>
      </c>
      <c r="BF46">
        <v>0.52396142482757568</v>
      </c>
      <c r="BG46">
        <v>0.30885261297225952</v>
      </c>
      <c r="BH46">
        <v>0.35717204213142395</v>
      </c>
      <c r="BI46">
        <v>66</v>
      </c>
      <c r="BJ46">
        <v>0.62844085693359375</v>
      </c>
      <c r="BK46">
        <v>0.42970052361488342</v>
      </c>
      <c r="BL46">
        <v>0.81733328104019165</v>
      </c>
      <c r="BM46">
        <v>0.54285717010498047</v>
      </c>
      <c r="BN46">
        <v>0.60458296537399292</v>
      </c>
      <c r="BO46">
        <v>13</v>
      </c>
      <c r="BP46">
        <v>0.3941211998462677</v>
      </c>
      <c r="BQ46">
        <v>0.42557370662689209</v>
      </c>
      <c r="BR46">
        <v>0.37432682514190674</v>
      </c>
      <c r="BS46">
        <v>0.19697415828704834</v>
      </c>
      <c r="BT46">
        <v>0.34774896502494812</v>
      </c>
      <c r="BU46">
        <v>56</v>
      </c>
    </row>
    <row r="47" spans="1:73" x14ac:dyDescent="0.2">
      <c r="A47" t="s">
        <v>45</v>
      </c>
      <c r="B47" s="2">
        <v>81</v>
      </c>
      <c r="C47" s="3">
        <v>0.34226794738818617</v>
      </c>
      <c r="D47" s="4">
        <v>80</v>
      </c>
      <c r="E47" s="3">
        <v>0.35097439139826014</v>
      </c>
      <c r="F47" s="4">
        <v>64</v>
      </c>
      <c r="G47" s="3">
        <v>0.44418262306485068</v>
      </c>
      <c r="H47" t="s">
        <v>153</v>
      </c>
      <c r="I47" s="5" t="s">
        <v>153</v>
      </c>
      <c r="J47">
        <v>80</v>
      </c>
      <c r="K47">
        <v>0.33972212672233582</v>
      </c>
      <c r="L47">
        <v>0.31314855813980103</v>
      </c>
      <c r="M47">
        <v>59</v>
      </c>
      <c r="N47">
        <v>0.2665366530418396</v>
      </c>
      <c r="O47">
        <v>87</v>
      </c>
      <c r="P47">
        <v>0.45505425333976746</v>
      </c>
      <c r="Q47">
        <v>53</v>
      </c>
      <c r="R47">
        <v>0.33399996161460876</v>
      </c>
      <c r="S47">
        <v>83</v>
      </c>
      <c r="T47">
        <v>0.3916662335395813</v>
      </c>
      <c r="U47">
        <v>0.30011448264122009</v>
      </c>
      <c r="V47">
        <v>0.92459249496459961</v>
      </c>
      <c r="W47">
        <v>0.55134302377700806</v>
      </c>
      <c r="X47">
        <v>0.54192906618118286</v>
      </c>
      <c r="Y47">
        <v>33</v>
      </c>
      <c r="Z47">
        <v>0.61302512884140015</v>
      </c>
      <c r="AA47">
        <v>8.7080344557762146E-2</v>
      </c>
      <c r="AB47">
        <v>1.4279461465775967E-3</v>
      </c>
      <c r="AC47">
        <v>5.2789740264415741E-2</v>
      </c>
      <c r="AD47">
        <v>0.18858079612255096</v>
      </c>
      <c r="AE47">
        <v>80</v>
      </c>
      <c r="AF47">
        <v>0.35740178823471069</v>
      </c>
      <c r="AG47">
        <v>0.39181146025657654</v>
      </c>
      <c r="AH47">
        <v>0.44466289877891541</v>
      </c>
      <c r="AI47">
        <v>0.54541903734207153</v>
      </c>
      <c r="AJ47">
        <v>0.43482381105422974</v>
      </c>
      <c r="AK47">
        <v>73</v>
      </c>
      <c r="AL47">
        <v>0.17766034603118896</v>
      </c>
      <c r="AM47" t="s">
        <v>89</v>
      </c>
      <c r="AN47">
        <v>0.56698447465896606</v>
      </c>
      <c r="AO47">
        <v>7.1428604423999786E-2</v>
      </c>
      <c r="AP47">
        <v>0.2720244824886322</v>
      </c>
      <c r="AQ47">
        <v>79</v>
      </c>
      <c r="AR47">
        <v>0.36669951677322388</v>
      </c>
      <c r="AS47">
        <v>0.17226238548755646</v>
      </c>
      <c r="AT47">
        <v>0.17151133716106415</v>
      </c>
      <c r="AU47">
        <v>0.21957483887672424</v>
      </c>
      <c r="AV47">
        <v>0.23251202702522278</v>
      </c>
      <c r="AW47">
        <v>83</v>
      </c>
      <c r="AX47">
        <v>0.46651208400726318</v>
      </c>
      <c r="AY47">
        <v>0.35348448157310486</v>
      </c>
      <c r="AZ47">
        <v>0.45526403188705444</v>
      </c>
      <c r="BA47">
        <v>0.55890285968780518</v>
      </c>
      <c r="BB47">
        <v>0.45854085683822632</v>
      </c>
      <c r="BC47">
        <v>63</v>
      </c>
      <c r="BD47">
        <v>0.33744329214096069</v>
      </c>
      <c r="BE47">
        <v>0.40750113129615784</v>
      </c>
      <c r="BF47">
        <v>0.6283184289932251</v>
      </c>
      <c r="BG47">
        <v>0.30111292004585266</v>
      </c>
      <c r="BH47">
        <v>0.41859394311904907</v>
      </c>
      <c r="BI47">
        <v>44</v>
      </c>
      <c r="BJ47">
        <v>2.6460591703653336E-2</v>
      </c>
      <c r="BK47">
        <v>0.18575702607631683</v>
      </c>
      <c r="BL47">
        <v>0.61712771654129028</v>
      </c>
      <c r="BM47">
        <v>0.37142857909202576</v>
      </c>
      <c r="BN47">
        <v>0.30019348859786987</v>
      </c>
      <c r="BO47">
        <v>86</v>
      </c>
      <c r="BP47">
        <v>8.1468075513839722E-2</v>
      </c>
      <c r="BQ47">
        <v>0.23428192734718323</v>
      </c>
      <c r="BR47">
        <v>0.2855989933013916</v>
      </c>
      <c r="BS47" t="s">
        <v>89</v>
      </c>
      <c r="BT47">
        <v>0.20044966042041779</v>
      </c>
      <c r="BU47">
        <v>79</v>
      </c>
    </row>
    <row r="48" spans="1:73" x14ac:dyDescent="0.2">
      <c r="A48" t="s">
        <v>46</v>
      </c>
      <c r="B48" s="2">
        <v>6</v>
      </c>
      <c r="C48" s="3">
        <v>0.59449603500477466</v>
      </c>
      <c r="D48" s="4">
        <v>8</v>
      </c>
      <c r="E48" s="3">
        <v>0.5807006766472399</v>
      </c>
      <c r="F48" s="4">
        <v>6</v>
      </c>
      <c r="G48" s="3">
        <v>0.61375837459892579</v>
      </c>
      <c r="H48">
        <v>3</v>
      </c>
      <c r="I48" s="9">
        <v>0.61927059710565002</v>
      </c>
      <c r="J48">
        <v>3</v>
      </c>
      <c r="K48">
        <v>0.61969703435897827</v>
      </c>
      <c r="L48">
        <v>0.47921320796012878</v>
      </c>
      <c r="M48">
        <v>3</v>
      </c>
      <c r="N48">
        <v>0.73119270801544189</v>
      </c>
      <c r="O48">
        <v>2</v>
      </c>
      <c r="P48">
        <v>0.56718212366104126</v>
      </c>
      <c r="Q48">
        <v>7</v>
      </c>
      <c r="R48">
        <v>0.71456742286682129</v>
      </c>
      <c r="S48">
        <v>3</v>
      </c>
      <c r="T48">
        <v>0.4007067084312439</v>
      </c>
      <c r="U48">
        <v>0.72144889831542969</v>
      </c>
      <c r="V48">
        <v>0.59896659851074219</v>
      </c>
      <c r="W48">
        <v>0.47690939903259277</v>
      </c>
      <c r="X48">
        <v>0.54950791597366333</v>
      </c>
      <c r="Y48">
        <v>30</v>
      </c>
      <c r="Z48" t="s">
        <v>89</v>
      </c>
      <c r="AA48">
        <v>0.81185466051101685</v>
      </c>
      <c r="AB48">
        <v>3.6698952317237854E-2</v>
      </c>
      <c r="AC48">
        <v>0.93135941028594971</v>
      </c>
      <c r="AD48">
        <v>0.5933043360710144</v>
      </c>
      <c r="AE48">
        <v>7</v>
      </c>
      <c r="AF48">
        <v>0.68478423357009888</v>
      </c>
      <c r="AG48">
        <v>0.76896476745605469</v>
      </c>
      <c r="AH48">
        <v>0.88175076246261597</v>
      </c>
      <c r="AI48">
        <v>0.31525504589080811</v>
      </c>
      <c r="AJ48">
        <v>0.6626887321472168</v>
      </c>
      <c r="AK48">
        <v>15</v>
      </c>
      <c r="AL48">
        <v>0.29793256521224976</v>
      </c>
      <c r="AM48" t="s">
        <v>89</v>
      </c>
      <c r="AN48">
        <v>3.2041743397712708E-2</v>
      </c>
      <c r="AO48">
        <v>1</v>
      </c>
      <c r="AP48">
        <v>0.44332477450370789</v>
      </c>
      <c r="AQ48">
        <v>25</v>
      </c>
      <c r="AR48">
        <v>0.25890135765075684</v>
      </c>
      <c r="AS48">
        <v>0.57349890470504761</v>
      </c>
      <c r="AT48">
        <v>0.66644620895385742</v>
      </c>
      <c r="AU48">
        <v>0.85587435960769653</v>
      </c>
      <c r="AV48">
        <v>0.5886802077293396</v>
      </c>
      <c r="AW48">
        <v>13</v>
      </c>
      <c r="AX48">
        <v>0.5428999662399292</v>
      </c>
      <c r="AY48">
        <v>0.80402868986129761</v>
      </c>
      <c r="AZ48">
        <v>0.49850752949714661</v>
      </c>
      <c r="BA48">
        <v>0.77483010292053223</v>
      </c>
      <c r="BB48">
        <v>0.65506654977798462</v>
      </c>
      <c r="BC48">
        <v>5</v>
      </c>
      <c r="BD48">
        <v>0.78351509571075439</v>
      </c>
      <c r="BE48">
        <v>0.62117642164230347</v>
      </c>
      <c r="BF48">
        <v>0.8332054615020752</v>
      </c>
      <c r="BG48">
        <v>0.88709676265716553</v>
      </c>
      <c r="BH48">
        <v>0.78124845027923584</v>
      </c>
      <c r="BI48">
        <v>3</v>
      </c>
      <c r="BJ48">
        <v>0.35503342747688293</v>
      </c>
      <c r="BK48">
        <v>0.74340462684631348</v>
      </c>
      <c r="BL48">
        <v>0.78168982267379761</v>
      </c>
      <c r="BM48">
        <v>0.44285714626312256</v>
      </c>
      <c r="BN48">
        <v>0.58074623346328735</v>
      </c>
      <c r="BO48">
        <v>17</v>
      </c>
      <c r="BP48">
        <v>0.50993233919143677</v>
      </c>
      <c r="BQ48">
        <v>0.80516469478607178</v>
      </c>
      <c r="BR48">
        <v>0.77533209323883057</v>
      </c>
      <c r="BS48">
        <v>0.7469247579574585</v>
      </c>
      <c r="BT48">
        <v>0.7093384861946106</v>
      </c>
      <c r="BU48">
        <v>5</v>
      </c>
    </row>
    <row r="49" spans="1:73" x14ac:dyDescent="0.2">
      <c r="A49" t="s">
        <v>47</v>
      </c>
      <c r="B49" s="2">
        <v>86</v>
      </c>
      <c r="C49" s="3">
        <v>0.31031433089183985</v>
      </c>
      <c r="D49" s="4">
        <v>85</v>
      </c>
      <c r="E49" s="3">
        <v>0.31046970557184922</v>
      </c>
      <c r="F49" s="4">
        <v>89</v>
      </c>
      <c r="G49" s="3">
        <v>0.30106457862308789</v>
      </c>
      <c r="H49" t="s">
        <v>153</v>
      </c>
      <c r="I49" s="5" t="s">
        <v>153</v>
      </c>
      <c r="J49">
        <v>84</v>
      </c>
      <c r="K49">
        <v>0.33084580302238464</v>
      </c>
      <c r="L49">
        <v>0.26428306102752686</v>
      </c>
      <c r="M49">
        <v>79</v>
      </c>
      <c r="N49">
        <v>0.3026401698589325</v>
      </c>
      <c r="O49">
        <v>83</v>
      </c>
      <c r="P49">
        <v>0.43262562155723572</v>
      </c>
      <c r="Q49">
        <v>64</v>
      </c>
      <c r="R49">
        <v>0.34164649248123169</v>
      </c>
      <c r="S49">
        <v>82</v>
      </c>
      <c r="T49">
        <v>0.29280292987823486</v>
      </c>
      <c r="U49">
        <v>0.50784671306610107</v>
      </c>
      <c r="V49">
        <v>0.78599768877029419</v>
      </c>
      <c r="W49">
        <v>0.56026208400726318</v>
      </c>
      <c r="X49">
        <v>0.53672736883163452</v>
      </c>
      <c r="Y49">
        <v>36</v>
      </c>
      <c r="Z49">
        <v>9.3587629497051239E-2</v>
      </c>
      <c r="AA49">
        <v>0.16030164062976837</v>
      </c>
      <c r="AB49">
        <v>2.2503482177853584E-3</v>
      </c>
      <c r="AC49">
        <v>3.0968610197305679E-2</v>
      </c>
      <c r="AD49">
        <v>7.1777060627937317E-2</v>
      </c>
      <c r="AE49">
        <v>88</v>
      </c>
      <c r="AF49">
        <v>0.22309118509292603</v>
      </c>
      <c r="AG49">
        <v>0.29408758878707886</v>
      </c>
      <c r="AH49">
        <v>0.52910566329956055</v>
      </c>
      <c r="AI49">
        <v>0.54511928558349609</v>
      </c>
      <c r="AJ49">
        <v>0.39785093069076538</v>
      </c>
      <c r="AK49">
        <v>76</v>
      </c>
      <c r="AL49">
        <v>0.33471199870109558</v>
      </c>
      <c r="AM49">
        <v>0.16249999403953552</v>
      </c>
      <c r="AN49" t="s">
        <v>89</v>
      </c>
      <c r="AO49">
        <v>0.10599201917648315</v>
      </c>
      <c r="AP49">
        <v>0.20106799900531769</v>
      </c>
      <c r="AQ49">
        <v>85</v>
      </c>
      <c r="AR49">
        <v>0.2618480920791626</v>
      </c>
      <c r="AS49">
        <v>0.21309094130992889</v>
      </c>
      <c r="AT49">
        <v>0.26864498853683472</v>
      </c>
      <c r="AU49">
        <v>0.3313179612159729</v>
      </c>
      <c r="AV49">
        <v>0.26872548460960388</v>
      </c>
      <c r="AW49">
        <v>78</v>
      </c>
      <c r="AX49">
        <v>0.39677295088768005</v>
      </c>
      <c r="AY49">
        <v>0.4363100528717041</v>
      </c>
      <c r="AZ49">
        <v>0.62549299001693726</v>
      </c>
      <c r="BA49">
        <v>0.49390816688537598</v>
      </c>
      <c r="BB49">
        <v>0.48812103271484375</v>
      </c>
      <c r="BC49">
        <v>52</v>
      </c>
      <c r="BD49">
        <v>0.41121166944503784</v>
      </c>
      <c r="BE49">
        <v>0.31985601782798767</v>
      </c>
      <c r="BF49">
        <v>0.54317420721054077</v>
      </c>
      <c r="BG49">
        <v>0.18806846439838409</v>
      </c>
      <c r="BH49">
        <v>0.3655775785446167</v>
      </c>
      <c r="BI49">
        <v>60</v>
      </c>
      <c r="BJ49">
        <v>0.34230411052703857</v>
      </c>
      <c r="BK49">
        <v>0.19494223594665527</v>
      </c>
      <c r="BL49">
        <v>0.49929705262184143</v>
      </c>
      <c r="BM49">
        <v>0.34285715222358704</v>
      </c>
      <c r="BN49">
        <v>0.34485012292861938</v>
      </c>
      <c r="BO49">
        <v>83</v>
      </c>
      <c r="BP49">
        <v>2.2216979414224625E-2</v>
      </c>
      <c r="BQ49">
        <v>0.43482637405395508</v>
      </c>
      <c r="BR49">
        <v>0.20704194903373718</v>
      </c>
      <c r="BS49">
        <v>0.47632479667663574</v>
      </c>
      <c r="BT49">
        <v>0.28510251641273499</v>
      </c>
      <c r="BU49">
        <v>68</v>
      </c>
    </row>
    <row r="50" spans="1:73" x14ac:dyDescent="0.2">
      <c r="A50" t="s">
        <v>48</v>
      </c>
      <c r="B50" s="2">
        <v>70</v>
      </c>
      <c r="C50" s="3">
        <v>0.38412199102431899</v>
      </c>
      <c r="D50" s="4">
        <v>70</v>
      </c>
      <c r="E50" s="3">
        <v>0.39478296515103906</v>
      </c>
      <c r="F50" s="4">
        <v>67</v>
      </c>
      <c r="G50" s="3">
        <v>0.43810954435524696</v>
      </c>
      <c r="H50" t="s">
        <v>153</v>
      </c>
      <c r="I50" s="5" t="s">
        <v>153</v>
      </c>
      <c r="J50">
        <v>73</v>
      </c>
      <c r="K50">
        <v>0.35948207974433899</v>
      </c>
      <c r="L50">
        <v>0.30284252762794495</v>
      </c>
      <c r="M50">
        <v>64</v>
      </c>
      <c r="N50">
        <v>0.39041659235954285</v>
      </c>
      <c r="O50">
        <v>70</v>
      </c>
      <c r="P50">
        <v>0.45235171914100647</v>
      </c>
      <c r="Q50">
        <v>55</v>
      </c>
      <c r="R50">
        <v>0.29231753945350647</v>
      </c>
      <c r="S50">
        <v>87</v>
      </c>
      <c r="T50">
        <v>0.47252857685089111</v>
      </c>
      <c r="U50">
        <v>0.60961300134658813</v>
      </c>
      <c r="V50">
        <v>0.91806334257125854</v>
      </c>
      <c r="W50">
        <v>0.51008236408233643</v>
      </c>
      <c r="X50">
        <v>0.62757182121276855</v>
      </c>
      <c r="Y50">
        <v>6</v>
      </c>
      <c r="Z50">
        <v>0.24340644478797913</v>
      </c>
      <c r="AA50">
        <v>0.5658755898475647</v>
      </c>
      <c r="AB50">
        <v>3.1792374793440104E-3</v>
      </c>
      <c r="AC50">
        <v>0.2074904590845108</v>
      </c>
      <c r="AD50">
        <v>0.2549879252910614</v>
      </c>
      <c r="AE50">
        <v>63</v>
      </c>
      <c r="AF50">
        <v>0.30827552080154419</v>
      </c>
      <c r="AG50">
        <v>0.3664080798625946</v>
      </c>
      <c r="AH50">
        <v>0.44352602958679199</v>
      </c>
      <c r="AI50">
        <v>0.47227132320404053</v>
      </c>
      <c r="AJ50">
        <v>0.39762023091316223</v>
      </c>
      <c r="AK50">
        <v>77</v>
      </c>
      <c r="AL50">
        <v>0.36392208933830261</v>
      </c>
      <c r="AM50">
        <v>0.2824999988079071</v>
      </c>
      <c r="AN50">
        <v>0.34022453427314758</v>
      </c>
      <c r="AO50">
        <v>0.34156209230422974</v>
      </c>
      <c r="AP50">
        <v>0.33205217123031616</v>
      </c>
      <c r="AQ50">
        <v>70</v>
      </c>
      <c r="AR50">
        <v>0.63820070028305054</v>
      </c>
      <c r="AS50">
        <v>0.26518335938453674</v>
      </c>
      <c r="AT50">
        <v>0.52145111560821533</v>
      </c>
      <c r="AU50">
        <v>0.24119874835014343</v>
      </c>
      <c r="AV50">
        <v>0.41650849580764771</v>
      </c>
      <c r="AW50">
        <v>61</v>
      </c>
      <c r="AX50">
        <v>0.24117991328239441</v>
      </c>
      <c r="AY50">
        <v>0.61870801448822021</v>
      </c>
      <c r="AZ50">
        <v>0.52591633796691895</v>
      </c>
      <c r="BA50">
        <v>0.39368501305580139</v>
      </c>
      <c r="BB50">
        <v>0.44487231969833374</v>
      </c>
      <c r="BC50">
        <v>69</v>
      </c>
      <c r="BD50">
        <v>0.37252828478813171</v>
      </c>
      <c r="BE50">
        <v>0.31393033266067505</v>
      </c>
      <c r="BF50">
        <v>0.61586928367614746</v>
      </c>
      <c r="BG50">
        <v>0.22171063721179962</v>
      </c>
      <c r="BH50">
        <v>0.38100963830947876</v>
      </c>
      <c r="BI50">
        <v>56</v>
      </c>
      <c r="BJ50">
        <v>4.1739761829376221E-2</v>
      </c>
      <c r="BK50">
        <v>0.28241854906082153</v>
      </c>
      <c r="BL50">
        <v>0.5956304669380188</v>
      </c>
      <c r="BM50">
        <v>0.24285714328289032</v>
      </c>
      <c r="BN50">
        <v>0.29066148400306702</v>
      </c>
      <c r="BO50">
        <v>88</v>
      </c>
      <c r="BP50">
        <v>4.3801501393318176E-2</v>
      </c>
      <c r="BQ50">
        <v>0.20911240577697754</v>
      </c>
      <c r="BR50">
        <v>0.10730503499507904</v>
      </c>
      <c r="BS50">
        <v>-4.1195433730933928E-9</v>
      </c>
      <c r="BT50">
        <v>9.0054735541343689E-2</v>
      </c>
      <c r="BU50">
        <v>88</v>
      </c>
    </row>
    <row r="51" spans="1:73" x14ac:dyDescent="0.2">
      <c r="A51" t="s">
        <v>49</v>
      </c>
      <c r="B51" s="2">
        <v>8</v>
      </c>
      <c r="C51" s="3">
        <v>0.58418432881449034</v>
      </c>
      <c r="D51" s="4">
        <v>4</v>
      </c>
      <c r="E51" s="3">
        <v>0.61987816009005681</v>
      </c>
      <c r="F51" s="4">
        <v>7</v>
      </c>
      <c r="G51" s="3">
        <v>0.60283190381046481</v>
      </c>
      <c r="H51">
        <v>8</v>
      </c>
      <c r="I51" s="9">
        <v>0.56370988382864895</v>
      </c>
      <c r="J51">
        <v>10</v>
      </c>
      <c r="K51">
        <v>0.5611223578453064</v>
      </c>
      <c r="L51">
        <v>0.39539742469787598</v>
      </c>
      <c r="M51">
        <v>23</v>
      </c>
      <c r="N51">
        <v>0.66039454936981201</v>
      </c>
      <c r="O51">
        <v>7</v>
      </c>
      <c r="P51">
        <v>0.50335800647735596</v>
      </c>
      <c r="Q51">
        <v>33</v>
      </c>
      <c r="R51">
        <v>0.68533933162689209</v>
      </c>
      <c r="S51">
        <v>7</v>
      </c>
      <c r="T51">
        <v>0.51827031373977661</v>
      </c>
      <c r="U51">
        <v>0.66464781761169434</v>
      </c>
      <c r="V51">
        <v>0.41677156090736389</v>
      </c>
      <c r="W51">
        <v>0.44324600696563721</v>
      </c>
      <c r="X51">
        <v>0.51073390245437622</v>
      </c>
      <c r="Y51">
        <v>45</v>
      </c>
      <c r="Z51">
        <v>2.3489044979214668E-3</v>
      </c>
      <c r="AA51">
        <v>0.75181776285171509</v>
      </c>
      <c r="AB51">
        <v>0.14895594120025635</v>
      </c>
      <c r="AC51">
        <v>0.99499332904815674</v>
      </c>
      <c r="AD51">
        <v>0.47452899813652039</v>
      </c>
      <c r="AE51">
        <v>15</v>
      </c>
      <c r="AF51">
        <v>0.40260052680969238</v>
      </c>
      <c r="AG51">
        <v>0.77074897289276123</v>
      </c>
      <c r="AH51">
        <v>0.769572913646698</v>
      </c>
      <c r="AI51">
        <v>0.69273769855499268</v>
      </c>
      <c r="AJ51">
        <v>0.65891504287719727</v>
      </c>
      <c r="AK51">
        <v>18</v>
      </c>
      <c r="AL51">
        <v>0.30637902021408081</v>
      </c>
      <c r="AM51">
        <v>0.65750002861022949</v>
      </c>
      <c r="AN51">
        <v>8.3034969866275787E-2</v>
      </c>
      <c r="AO51">
        <v>0.74955707788467407</v>
      </c>
      <c r="AP51">
        <v>0.44911777973175049</v>
      </c>
      <c r="AQ51">
        <v>22</v>
      </c>
      <c r="AR51">
        <v>0.45045822858810425</v>
      </c>
      <c r="AS51">
        <v>0.57593488693237305</v>
      </c>
      <c r="AT51">
        <v>0.56640428304672241</v>
      </c>
      <c r="AU51">
        <v>0.71588242053985596</v>
      </c>
      <c r="AV51">
        <v>0.57716995477676392</v>
      </c>
      <c r="AW51">
        <v>16</v>
      </c>
      <c r="AX51">
        <v>0.43737396597862244</v>
      </c>
      <c r="AY51">
        <v>0.70486360788345337</v>
      </c>
      <c r="AZ51">
        <v>0.58051002025604248</v>
      </c>
      <c r="BA51">
        <v>0.83673942089080811</v>
      </c>
      <c r="BB51">
        <v>0.63987177610397339</v>
      </c>
      <c r="BC51">
        <v>6</v>
      </c>
      <c r="BD51">
        <v>0.63893669843673706</v>
      </c>
      <c r="BE51">
        <v>0.53463238477706909</v>
      </c>
      <c r="BF51">
        <v>0.3916739821434021</v>
      </c>
      <c r="BG51">
        <v>0.5088883638381958</v>
      </c>
      <c r="BH51">
        <v>0.51853287220001221</v>
      </c>
      <c r="BI51">
        <v>23</v>
      </c>
      <c r="BJ51">
        <v>0.30053520202636719</v>
      </c>
      <c r="BK51">
        <v>0.57283562421798706</v>
      </c>
      <c r="BL51">
        <v>0.69574671983718872</v>
      </c>
      <c r="BM51">
        <v>0.31428572535514832</v>
      </c>
      <c r="BN51">
        <v>0.47085082530975342</v>
      </c>
      <c r="BO51">
        <v>45</v>
      </c>
      <c r="BP51">
        <v>0.50167387723922729</v>
      </c>
      <c r="BQ51">
        <v>0.71057003736495972</v>
      </c>
      <c r="BR51">
        <v>0.87755167484283447</v>
      </c>
      <c r="BS51">
        <v>0.91172420978546143</v>
      </c>
      <c r="BT51">
        <v>0.75037992000579834</v>
      </c>
      <c r="BU51">
        <v>2</v>
      </c>
    </row>
    <row r="52" spans="1:73" x14ac:dyDescent="0.2">
      <c r="A52" t="s">
        <v>50</v>
      </c>
      <c r="B52" s="2">
        <v>79</v>
      </c>
      <c r="C52" s="3">
        <v>0.35263763976621332</v>
      </c>
      <c r="D52" s="4">
        <v>83</v>
      </c>
      <c r="E52" s="3">
        <v>0.34279636304175765</v>
      </c>
      <c r="F52" s="4">
        <v>82</v>
      </c>
      <c r="G52" s="3">
        <v>0.36396148395892697</v>
      </c>
      <c r="H52">
        <v>56</v>
      </c>
      <c r="I52" s="6">
        <v>0.36700605066576669</v>
      </c>
      <c r="J52">
        <v>72</v>
      </c>
      <c r="K52">
        <v>0.35985741019248962</v>
      </c>
      <c r="L52">
        <v>0.27229142189025879</v>
      </c>
      <c r="M52">
        <v>77</v>
      </c>
      <c r="N52">
        <v>0.39853614568710327</v>
      </c>
      <c r="O52">
        <v>68</v>
      </c>
      <c r="P52">
        <v>0.39340341091156006</v>
      </c>
      <c r="Q52">
        <v>80</v>
      </c>
      <c r="R52">
        <v>0.3751986026763916</v>
      </c>
      <c r="S52">
        <v>74</v>
      </c>
      <c r="T52">
        <v>0.19970101118087769</v>
      </c>
      <c r="U52">
        <v>0.51311701536178589</v>
      </c>
      <c r="V52">
        <v>0.7364165186882019</v>
      </c>
      <c r="W52">
        <v>0.51202654838562012</v>
      </c>
      <c r="X52">
        <v>0.49031525850296021</v>
      </c>
      <c r="Y52">
        <v>55</v>
      </c>
      <c r="Z52">
        <v>0.23814155161380768</v>
      </c>
      <c r="AA52">
        <v>0.38607099652290344</v>
      </c>
      <c r="AB52">
        <v>1.0970169678330421E-3</v>
      </c>
      <c r="AC52">
        <v>0.21941107511520386</v>
      </c>
      <c r="AD52">
        <v>0.21118016541004181</v>
      </c>
      <c r="AE52">
        <v>73</v>
      </c>
      <c r="AF52">
        <v>0.29180935025215149</v>
      </c>
      <c r="AG52">
        <v>0.49786832928657532</v>
      </c>
      <c r="AH52">
        <v>0.36364704370498657</v>
      </c>
      <c r="AI52">
        <v>0.27663683891296387</v>
      </c>
      <c r="AJ52">
        <v>0.35749039053916931</v>
      </c>
      <c r="AK52">
        <v>84</v>
      </c>
      <c r="AL52">
        <v>0.18643872439861298</v>
      </c>
      <c r="AM52">
        <v>0.31999999284744263</v>
      </c>
      <c r="AN52">
        <v>0.38796338438987732</v>
      </c>
      <c r="AO52">
        <v>0.53336459398269653</v>
      </c>
      <c r="AP52">
        <v>0.35694167017936707</v>
      </c>
      <c r="AQ52">
        <v>57</v>
      </c>
      <c r="AR52">
        <v>0.40542313456535339</v>
      </c>
      <c r="AS52">
        <v>0.31635162234306335</v>
      </c>
      <c r="AT52">
        <v>5.9181589633226395E-2</v>
      </c>
      <c r="AU52">
        <v>4.4746071100234985E-2</v>
      </c>
      <c r="AV52">
        <v>0.20642560720443726</v>
      </c>
      <c r="AW52">
        <v>84</v>
      </c>
      <c r="AX52">
        <v>0.12914639711380005</v>
      </c>
      <c r="AY52">
        <v>0.57193750143051147</v>
      </c>
      <c r="AZ52">
        <v>0.49551105499267578</v>
      </c>
      <c r="BA52">
        <v>0.5749659538269043</v>
      </c>
      <c r="BB52">
        <v>0.4428902268409729</v>
      </c>
      <c r="BC52">
        <v>71</v>
      </c>
      <c r="BD52">
        <v>0.41234096884727478</v>
      </c>
      <c r="BE52">
        <v>0.41176468133926392</v>
      </c>
      <c r="BF52">
        <v>0.61914992332458496</v>
      </c>
      <c r="BG52">
        <v>0.3368736207485199</v>
      </c>
      <c r="BH52">
        <v>0.44503229856491089</v>
      </c>
      <c r="BI52">
        <v>39</v>
      </c>
      <c r="BJ52">
        <v>0.41782429814338684</v>
      </c>
      <c r="BK52">
        <v>7.8727342188358307E-2</v>
      </c>
      <c r="BL52">
        <v>0.74368077516555786</v>
      </c>
      <c r="BM52">
        <v>0.60000002384185791</v>
      </c>
      <c r="BN52">
        <v>0.46005812287330627</v>
      </c>
      <c r="BO52">
        <v>51</v>
      </c>
      <c r="BP52">
        <v>0.16979749500751495</v>
      </c>
      <c r="BQ52">
        <v>0.49098771810531616</v>
      </c>
      <c r="BR52">
        <v>0.13398352265357971</v>
      </c>
      <c r="BS52">
        <v>0.27876275777816772</v>
      </c>
      <c r="BT52">
        <v>0.26838287711143494</v>
      </c>
      <c r="BU52">
        <v>71</v>
      </c>
    </row>
    <row r="53" spans="1:73" x14ac:dyDescent="0.2">
      <c r="A53" t="s">
        <v>51</v>
      </c>
      <c r="B53" s="2">
        <v>84</v>
      </c>
      <c r="C53" s="3">
        <v>0.31832926880108359</v>
      </c>
      <c r="D53" s="4">
        <v>86</v>
      </c>
      <c r="E53" s="3">
        <v>0.30125549081091435</v>
      </c>
      <c r="F53" s="4">
        <v>84</v>
      </c>
      <c r="G53" s="3">
        <v>0.35249471380202785</v>
      </c>
      <c r="H53" t="s">
        <v>153</v>
      </c>
      <c r="I53" s="5" t="s">
        <v>153</v>
      </c>
      <c r="J53">
        <v>83</v>
      </c>
      <c r="K53">
        <v>0.33393758535385132</v>
      </c>
      <c r="L53">
        <v>0.23795254528522491</v>
      </c>
      <c r="M53">
        <v>83</v>
      </c>
      <c r="N53">
        <v>0.27868345379829407</v>
      </c>
      <c r="O53">
        <v>84</v>
      </c>
      <c r="P53">
        <v>0.39263665676116943</v>
      </c>
      <c r="Q53">
        <v>81</v>
      </c>
      <c r="R53">
        <v>0.43533399701118469</v>
      </c>
      <c r="S53">
        <v>65</v>
      </c>
      <c r="T53">
        <v>6.6017799079418182E-2</v>
      </c>
      <c r="U53">
        <v>0.24683167040348053</v>
      </c>
      <c r="V53">
        <v>0.55908429622650146</v>
      </c>
      <c r="W53">
        <v>0.57326829433441162</v>
      </c>
      <c r="X53">
        <v>0.36130052804946899</v>
      </c>
      <c r="Y53">
        <v>83</v>
      </c>
      <c r="Z53">
        <v>0.23964788019657135</v>
      </c>
      <c r="AA53">
        <v>0.27946701645851135</v>
      </c>
      <c r="AB53">
        <v>6.7019662819802761E-3</v>
      </c>
      <c r="AC53">
        <v>0.30626502633094788</v>
      </c>
      <c r="AD53">
        <v>0.20802047848701477</v>
      </c>
      <c r="AE53">
        <v>74</v>
      </c>
      <c r="AF53">
        <v>0.26224252581596375</v>
      </c>
      <c r="AG53">
        <v>0.45412877202033997</v>
      </c>
      <c r="AH53">
        <v>0.44613364338874817</v>
      </c>
      <c r="AI53">
        <v>0.36473050713539124</v>
      </c>
      <c r="AJ53">
        <v>0.38180887699127197</v>
      </c>
      <c r="AK53">
        <v>79</v>
      </c>
      <c r="AL53">
        <v>0.15522594749927521</v>
      </c>
      <c r="AM53" t="s">
        <v>89</v>
      </c>
      <c r="AN53">
        <v>0.37942934036254883</v>
      </c>
      <c r="AO53">
        <v>0.93548387289047241</v>
      </c>
      <c r="AP53">
        <v>0.49004638195037842</v>
      </c>
      <c r="AQ53">
        <v>11</v>
      </c>
      <c r="AR53">
        <v>0.44441443681716919</v>
      </c>
      <c r="AS53">
        <v>0.17191477119922638</v>
      </c>
      <c r="AT53">
        <v>0.20568092167377472</v>
      </c>
      <c r="AU53">
        <v>0.22972813248634338</v>
      </c>
      <c r="AV53">
        <v>0.26293456554412842</v>
      </c>
      <c r="AW53">
        <v>79</v>
      </c>
      <c r="AX53">
        <v>0.25002622604370117</v>
      </c>
      <c r="AY53">
        <v>0.42552408576011658</v>
      </c>
      <c r="AZ53">
        <v>0.35675272345542908</v>
      </c>
      <c r="BA53">
        <v>0.55380690097808838</v>
      </c>
      <c r="BB53">
        <v>0.39652746915817261</v>
      </c>
      <c r="BC53">
        <v>77</v>
      </c>
      <c r="BD53">
        <v>0.26058825850486755</v>
      </c>
      <c r="BE53">
        <v>0.36941173672676086</v>
      </c>
      <c r="BF53">
        <v>0.75709682703018188</v>
      </c>
      <c r="BG53">
        <v>0.19081784784793854</v>
      </c>
      <c r="BH53">
        <v>0.39447867870330811</v>
      </c>
      <c r="BI53">
        <v>52</v>
      </c>
      <c r="BJ53">
        <v>0.3125</v>
      </c>
      <c r="BK53">
        <v>0.14278826117515564</v>
      </c>
      <c r="BL53">
        <v>0.78664708137512207</v>
      </c>
      <c r="BM53">
        <v>0.32857143878936768</v>
      </c>
      <c r="BN53">
        <v>0.39262670278549194</v>
      </c>
      <c r="BO53">
        <v>72</v>
      </c>
      <c r="BP53">
        <v>0.15090985596179962</v>
      </c>
      <c r="BQ53">
        <v>0.13940127193927765</v>
      </c>
      <c r="BR53">
        <v>3.6203153431415558E-2</v>
      </c>
      <c r="BS53" t="s">
        <v>89</v>
      </c>
      <c r="BT53">
        <v>0.10883809626102448</v>
      </c>
      <c r="BU53">
        <v>87</v>
      </c>
    </row>
    <row r="54" spans="1:73" x14ac:dyDescent="0.2">
      <c r="A54" t="s">
        <v>52</v>
      </c>
      <c r="B54" s="2">
        <v>12</v>
      </c>
      <c r="C54" s="3">
        <v>0.56838914958839892</v>
      </c>
      <c r="D54" s="4">
        <v>16</v>
      </c>
      <c r="E54" s="3">
        <v>0.55321541660826246</v>
      </c>
      <c r="F54" s="4">
        <v>8</v>
      </c>
      <c r="G54" s="3">
        <v>0.59922332590920624</v>
      </c>
      <c r="H54" t="s">
        <v>153</v>
      </c>
      <c r="I54" s="5" t="s">
        <v>153</v>
      </c>
      <c r="J54">
        <v>7</v>
      </c>
      <c r="K54">
        <v>0.57499301433563232</v>
      </c>
      <c r="L54">
        <v>0.38926112651824951</v>
      </c>
      <c r="M54">
        <v>24</v>
      </c>
      <c r="N54">
        <v>0.7101861834526062</v>
      </c>
      <c r="O54">
        <v>3</v>
      </c>
      <c r="P54">
        <v>0.53045386075973511</v>
      </c>
      <c r="Q54">
        <v>20</v>
      </c>
      <c r="R54">
        <v>0.69165509939193726</v>
      </c>
      <c r="S54">
        <v>6</v>
      </c>
      <c r="T54">
        <v>0.35274547338485718</v>
      </c>
      <c r="U54">
        <v>0.48173597455024719</v>
      </c>
      <c r="V54">
        <v>0.53340446949005127</v>
      </c>
      <c r="W54">
        <v>0.42273032665252686</v>
      </c>
      <c r="X54">
        <v>0.44765406847000122</v>
      </c>
      <c r="Y54">
        <v>62</v>
      </c>
      <c r="Z54">
        <v>0.12289544939994812</v>
      </c>
      <c r="AA54">
        <v>1</v>
      </c>
      <c r="AB54">
        <v>6.3553720712661743E-2</v>
      </c>
      <c r="AC54">
        <v>0.96313607692718506</v>
      </c>
      <c r="AD54">
        <v>0.53739631175994873</v>
      </c>
      <c r="AE54">
        <v>9</v>
      </c>
      <c r="AF54">
        <v>0.35687485337257385</v>
      </c>
      <c r="AG54">
        <v>0.86185109615325928</v>
      </c>
      <c r="AH54">
        <v>0.79560232162475586</v>
      </c>
      <c r="AI54">
        <v>0.64222186803817749</v>
      </c>
      <c r="AJ54">
        <v>0.66413754224777222</v>
      </c>
      <c r="AK54">
        <v>14</v>
      </c>
      <c r="AL54">
        <v>0.30691790580749512</v>
      </c>
      <c r="AM54" t="s">
        <v>89</v>
      </c>
      <c r="AN54">
        <v>4.4064387679100037E-2</v>
      </c>
      <c r="AO54">
        <v>0.93778800964355469</v>
      </c>
      <c r="AP54">
        <v>0.42959010601043701</v>
      </c>
      <c r="AQ54">
        <v>28</v>
      </c>
      <c r="AR54">
        <v>0.51731544733047485</v>
      </c>
      <c r="AS54">
        <v>0.59683895111083984</v>
      </c>
      <c r="AT54">
        <v>0.61524200439453125</v>
      </c>
      <c r="AU54">
        <v>0.78561294078826904</v>
      </c>
      <c r="AV54">
        <v>0.62875235080718994</v>
      </c>
      <c r="AW54">
        <v>3</v>
      </c>
      <c r="AX54">
        <v>0.41441246867179871</v>
      </c>
      <c r="AY54">
        <v>0.71260297298431396</v>
      </c>
      <c r="AZ54">
        <v>0.47011631727218628</v>
      </c>
      <c r="BA54">
        <v>0.79666268825531006</v>
      </c>
      <c r="BB54">
        <v>0.59844863414764404</v>
      </c>
      <c r="BC54">
        <v>14</v>
      </c>
      <c r="BD54">
        <v>0.78462338447570801</v>
      </c>
      <c r="BE54">
        <v>0.9152941107749939</v>
      </c>
      <c r="BF54">
        <v>0.76799142360687256</v>
      </c>
      <c r="BG54">
        <v>0.58075815439224243</v>
      </c>
      <c r="BH54">
        <v>0.76216673851013184</v>
      </c>
      <c r="BI54">
        <v>5</v>
      </c>
      <c r="BJ54">
        <v>0.27301311492919922</v>
      </c>
      <c r="BK54">
        <v>0.53344464302062988</v>
      </c>
      <c r="BL54">
        <v>0.81454581022262573</v>
      </c>
      <c r="BM54">
        <v>0.60000002384185791</v>
      </c>
      <c r="BN54">
        <v>0.55525088310241699</v>
      </c>
      <c r="BO54">
        <v>23</v>
      </c>
      <c r="BP54">
        <v>0.37455207109451294</v>
      </c>
      <c r="BQ54">
        <v>0.57972180843353271</v>
      </c>
      <c r="BR54">
        <v>0.66956448554992676</v>
      </c>
      <c r="BS54">
        <v>0.49598592519760132</v>
      </c>
      <c r="BT54">
        <v>0.52995610237121582</v>
      </c>
      <c r="BU54">
        <v>27</v>
      </c>
    </row>
    <row r="55" spans="1:73" x14ac:dyDescent="0.2">
      <c r="A55" t="s">
        <v>53</v>
      </c>
      <c r="B55" s="2">
        <v>38</v>
      </c>
      <c r="C55" s="3">
        <v>0.50781405855609607</v>
      </c>
      <c r="D55" s="4">
        <v>48</v>
      </c>
      <c r="E55" s="3">
        <v>0.4825415103833019</v>
      </c>
      <c r="F55" s="4">
        <v>26</v>
      </c>
      <c r="G55" s="3">
        <v>0.53152911079404674</v>
      </c>
      <c r="H55" t="s">
        <v>153</v>
      </c>
      <c r="I55" s="5" t="s">
        <v>153</v>
      </c>
      <c r="J55">
        <v>30</v>
      </c>
      <c r="K55">
        <v>0.49243971705436707</v>
      </c>
      <c r="L55">
        <v>0.41839611530303955</v>
      </c>
      <c r="M55">
        <v>9</v>
      </c>
      <c r="N55">
        <v>0.46390986442565918</v>
      </c>
      <c r="O55">
        <v>50</v>
      </c>
      <c r="P55">
        <v>0.51475155353546143</v>
      </c>
      <c r="Q55">
        <v>28</v>
      </c>
      <c r="R55">
        <v>0.56619656085968018</v>
      </c>
      <c r="S55">
        <v>44</v>
      </c>
      <c r="T55">
        <v>0.25318598747253418</v>
      </c>
      <c r="U55">
        <v>0.31552362442016602</v>
      </c>
      <c r="V55">
        <v>0.50677281618118286</v>
      </c>
      <c r="W55">
        <v>0.48842900991439819</v>
      </c>
      <c r="X55">
        <v>0.39097785949707031</v>
      </c>
      <c r="Y55">
        <v>76</v>
      </c>
      <c r="Z55">
        <v>0.3246690034866333</v>
      </c>
      <c r="AA55">
        <v>0.3365929126739502</v>
      </c>
      <c r="AB55">
        <v>3.2458517700433731E-2</v>
      </c>
      <c r="AC55">
        <v>0.76753330230712891</v>
      </c>
      <c r="AD55">
        <v>0.36531344056129456</v>
      </c>
      <c r="AE55">
        <v>42</v>
      </c>
      <c r="AF55">
        <v>0.55364489555358887</v>
      </c>
      <c r="AG55">
        <v>0.71650213003158569</v>
      </c>
      <c r="AH55">
        <v>0.80596923828125</v>
      </c>
      <c r="AI55">
        <v>0.54340261220932007</v>
      </c>
      <c r="AJ55">
        <v>0.65487968921661377</v>
      </c>
      <c r="AK55">
        <v>21</v>
      </c>
      <c r="AL55">
        <v>0.58154088258743286</v>
      </c>
      <c r="AM55" t="s">
        <v>89</v>
      </c>
      <c r="AN55">
        <v>0.20212489366531372</v>
      </c>
      <c r="AO55">
        <v>0.86175113916397095</v>
      </c>
      <c r="AP55">
        <v>0.54847228527069092</v>
      </c>
      <c r="AQ55">
        <v>3</v>
      </c>
      <c r="AR55">
        <v>0.66258960962295532</v>
      </c>
      <c r="AS55">
        <v>0.40109211206436157</v>
      </c>
      <c r="AT55">
        <v>0.48754036426544189</v>
      </c>
      <c r="AU55">
        <v>0.7201576828956604</v>
      </c>
      <c r="AV55">
        <v>0.5678449273109436</v>
      </c>
      <c r="AW55">
        <v>17</v>
      </c>
      <c r="AX55">
        <v>0.32806029915809631</v>
      </c>
      <c r="AY55">
        <v>0.64433729648590088</v>
      </c>
      <c r="AZ55">
        <v>0.40550750494003296</v>
      </c>
      <c r="BA55">
        <v>0.61890488862991333</v>
      </c>
      <c r="BB55">
        <v>0.49920248985290527</v>
      </c>
      <c r="BC55">
        <v>50</v>
      </c>
      <c r="BD55">
        <v>0.43725407123565674</v>
      </c>
      <c r="BE55">
        <v>0.54246878623962402</v>
      </c>
      <c r="BF55">
        <v>0.56569677591323853</v>
      </c>
      <c r="BG55">
        <v>0.42706626653671265</v>
      </c>
      <c r="BH55">
        <v>0.49312147498130798</v>
      </c>
      <c r="BI55">
        <v>28</v>
      </c>
      <c r="BJ55">
        <v>0.22011576592922211</v>
      </c>
      <c r="BK55">
        <v>0.42519763112068176</v>
      </c>
      <c r="BL55">
        <v>0.83597946166992188</v>
      </c>
      <c r="BM55">
        <v>0.32857143878936768</v>
      </c>
      <c r="BN55">
        <v>0.45246607065200806</v>
      </c>
      <c r="BO55">
        <v>55</v>
      </c>
      <c r="BP55">
        <v>0.40450465679168701</v>
      </c>
      <c r="BQ55">
        <v>0.32956430315971375</v>
      </c>
      <c r="BR55">
        <v>0.79071438312530518</v>
      </c>
      <c r="BS55">
        <v>0.33995264768600464</v>
      </c>
      <c r="BT55">
        <v>0.46618399024009705</v>
      </c>
      <c r="BU55">
        <v>36</v>
      </c>
    </row>
    <row r="56" spans="1:73" x14ac:dyDescent="0.2">
      <c r="A56" t="s">
        <v>54</v>
      </c>
      <c r="B56" s="2">
        <v>45</v>
      </c>
      <c r="C56" s="3">
        <v>0.49037998447571102</v>
      </c>
      <c r="D56" s="4">
        <v>54</v>
      </c>
      <c r="E56" s="3">
        <v>0.46260527742499657</v>
      </c>
      <c r="F56" s="4">
        <v>38</v>
      </c>
      <c r="G56" s="3">
        <v>0.50566363190005725</v>
      </c>
      <c r="H56">
        <v>19</v>
      </c>
      <c r="I56" s="6">
        <v>0.50809731751205067</v>
      </c>
      <c r="J56">
        <v>23</v>
      </c>
      <c r="K56">
        <v>0.51608705520629883</v>
      </c>
      <c r="L56">
        <v>0.4181097149848938</v>
      </c>
      <c r="M56">
        <v>10</v>
      </c>
      <c r="N56">
        <v>0.57626783847808838</v>
      </c>
      <c r="O56">
        <v>17</v>
      </c>
      <c r="P56">
        <v>0.50903809070587158</v>
      </c>
      <c r="Q56">
        <v>29</v>
      </c>
      <c r="R56">
        <v>0.58152604103088379</v>
      </c>
      <c r="S56">
        <v>34</v>
      </c>
      <c r="T56">
        <v>0.40967920422554016</v>
      </c>
      <c r="U56">
        <v>0.56824159622192383</v>
      </c>
      <c r="V56">
        <v>0.4100976288318634</v>
      </c>
      <c r="W56">
        <v>0.65737652778625488</v>
      </c>
      <c r="X56">
        <v>0.51134872436523438</v>
      </c>
      <c r="Y56">
        <v>44</v>
      </c>
      <c r="Z56">
        <v>0.37628400325775146</v>
      </c>
      <c r="AA56">
        <v>0.48380571603775024</v>
      </c>
      <c r="AB56">
        <v>4.5493215322494507E-2</v>
      </c>
      <c r="AC56">
        <v>0.72754418849945068</v>
      </c>
      <c r="AD56">
        <v>0.40828177332878113</v>
      </c>
      <c r="AE56">
        <v>30</v>
      </c>
      <c r="AF56">
        <v>0.43480312824249268</v>
      </c>
      <c r="AG56">
        <v>0.80228888988494873</v>
      </c>
      <c r="AH56">
        <v>0.83813834190368652</v>
      </c>
      <c r="AI56">
        <v>0.61504721641540527</v>
      </c>
      <c r="AJ56">
        <v>0.6725693941116333</v>
      </c>
      <c r="AK56">
        <v>10</v>
      </c>
      <c r="AL56">
        <v>0.22124575078487396</v>
      </c>
      <c r="AM56" t="s">
        <v>89</v>
      </c>
      <c r="AN56">
        <v>9.8426513373851776E-2</v>
      </c>
      <c r="AO56">
        <v>0.60599076747894287</v>
      </c>
      <c r="AP56">
        <v>0.30855435132980347</v>
      </c>
      <c r="AQ56">
        <v>75</v>
      </c>
      <c r="AR56">
        <v>0.49093124270439148</v>
      </c>
      <c r="AS56">
        <v>0.46136355400085449</v>
      </c>
      <c r="AT56">
        <v>0.63931167125701904</v>
      </c>
      <c r="AU56">
        <v>0.86121201515197754</v>
      </c>
      <c r="AV56">
        <v>0.61320459842681885</v>
      </c>
      <c r="AW56">
        <v>6</v>
      </c>
      <c r="AX56">
        <v>0.59134846925735474</v>
      </c>
      <c r="AY56">
        <v>0.59225696325302124</v>
      </c>
      <c r="AZ56">
        <v>0.48241627216339111</v>
      </c>
      <c r="BA56">
        <v>0.65067946910858154</v>
      </c>
      <c r="BB56">
        <v>0.57917529344558716</v>
      </c>
      <c r="BC56">
        <v>18</v>
      </c>
      <c r="BD56">
        <v>0.55448406934738159</v>
      </c>
      <c r="BE56">
        <v>0.53487926721572876</v>
      </c>
      <c r="BF56">
        <v>0.63790148496627808</v>
      </c>
      <c r="BG56">
        <v>0.35387831926345825</v>
      </c>
      <c r="BH56">
        <v>0.52028578519821167</v>
      </c>
      <c r="BI56">
        <v>22</v>
      </c>
      <c r="BJ56">
        <v>0.35754674673080444</v>
      </c>
      <c r="BK56">
        <v>0.49406176805496216</v>
      </c>
      <c r="BL56">
        <v>0.81352323293685913</v>
      </c>
      <c r="BM56">
        <v>0.4285714328289032</v>
      </c>
      <c r="BN56">
        <v>0.52342581748962402</v>
      </c>
      <c r="BO56">
        <v>36</v>
      </c>
      <c r="BP56">
        <v>0.32666492462158203</v>
      </c>
      <c r="BQ56">
        <v>0.6732448935508728</v>
      </c>
      <c r="BR56">
        <v>0.61603450775146484</v>
      </c>
      <c r="BS56">
        <v>0.3334343433380127</v>
      </c>
      <c r="BT56">
        <v>0.48734468221664429</v>
      </c>
      <c r="BU56">
        <v>32</v>
      </c>
    </row>
    <row r="57" spans="1:73" x14ac:dyDescent="0.2">
      <c r="A57" t="s">
        <v>55</v>
      </c>
      <c r="B57" s="2">
        <v>44</v>
      </c>
      <c r="C57" s="3">
        <v>0.49204752283725511</v>
      </c>
      <c r="D57" s="4">
        <v>47</v>
      </c>
      <c r="E57" s="3">
        <v>0.48417206737076274</v>
      </c>
      <c r="F57" s="4">
        <v>30</v>
      </c>
      <c r="G57" s="3">
        <v>0.51734952629794972</v>
      </c>
      <c r="H57">
        <v>29</v>
      </c>
      <c r="I57" s="6">
        <v>0.4771816580666739</v>
      </c>
      <c r="J57">
        <v>39</v>
      </c>
      <c r="K57">
        <v>0.47980287671089172</v>
      </c>
      <c r="L57">
        <v>0.36720189452171326</v>
      </c>
      <c r="M57">
        <v>34</v>
      </c>
      <c r="N57">
        <v>0.53927600383758545</v>
      </c>
      <c r="O57">
        <v>27</v>
      </c>
      <c r="P57">
        <v>0.43657591938972473</v>
      </c>
      <c r="Q57">
        <v>60</v>
      </c>
      <c r="R57">
        <v>0.57615762948989868</v>
      </c>
      <c r="S57">
        <v>38</v>
      </c>
      <c r="T57">
        <v>0.31657779216766357</v>
      </c>
      <c r="U57">
        <v>0.84992474317550659</v>
      </c>
      <c r="V57">
        <v>0.50230538845062256</v>
      </c>
      <c r="W57">
        <v>0.48253560066223145</v>
      </c>
      <c r="X57">
        <v>0.53783589601516724</v>
      </c>
      <c r="Y57">
        <v>35</v>
      </c>
      <c r="Z57">
        <v>0.20147304236888885</v>
      </c>
      <c r="AA57">
        <v>0.4929947555065155</v>
      </c>
      <c r="AB57">
        <v>2.2905768826603889E-2</v>
      </c>
      <c r="AC57">
        <v>0.905201256275177</v>
      </c>
      <c r="AD57">
        <v>0.40564370155334473</v>
      </c>
      <c r="AE57">
        <v>31</v>
      </c>
      <c r="AF57">
        <v>0.30913835763931274</v>
      </c>
      <c r="AG57">
        <v>0.75030308961868286</v>
      </c>
      <c r="AH57">
        <v>0.72240185737609863</v>
      </c>
      <c r="AI57">
        <v>0.66844260692596436</v>
      </c>
      <c r="AJ57">
        <v>0.61257147789001465</v>
      </c>
      <c r="AK57">
        <v>41</v>
      </c>
      <c r="AL57">
        <v>0.50349509716033936</v>
      </c>
      <c r="AM57">
        <v>0.47499999403953552</v>
      </c>
      <c r="AN57">
        <v>0.12207537889480591</v>
      </c>
      <c r="AO57">
        <v>0.69012337923049927</v>
      </c>
      <c r="AP57">
        <v>0.44767346978187561</v>
      </c>
      <c r="AQ57">
        <v>23</v>
      </c>
      <c r="AR57">
        <v>0.57089787721633911</v>
      </c>
      <c r="AS57">
        <v>0.35289841890335083</v>
      </c>
      <c r="AT57">
        <v>0.38196712732315063</v>
      </c>
      <c r="AU57">
        <v>0.37627735733985901</v>
      </c>
      <c r="AV57">
        <v>0.42051020264625549</v>
      </c>
      <c r="AW57">
        <v>60</v>
      </c>
      <c r="AX57">
        <v>0.19191859662532806</v>
      </c>
      <c r="AY57">
        <v>0.67669922113418579</v>
      </c>
      <c r="AZ57">
        <v>0.38003209233283997</v>
      </c>
      <c r="BA57">
        <v>0.76388883590698242</v>
      </c>
      <c r="BB57">
        <v>0.50313466787338257</v>
      </c>
      <c r="BC57">
        <v>49</v>
      </c>
      <c r="BD57">
        <v>0.43218570947647095</v>
      </c>
      <c r="BE57">
        <v>0.46181827783584595</v>
      </c>
      <c r="BF57">
        <v>0.38269096612930298</v>
      </c>
      <c r="BG57">
        <v>0.1793307363986969</v>
      </c>
      <c r="BH57">
        <v>0.36400642991065979</v>
      </c>
      <c r="BI57">
        <v>62</v>
      </c>
      <c r="BJ57">
        <v>0.44061127305030823</v>
      </c>
      <c r="BK57">
        <v>0.4020591676235199</v>
      </c>
      <c r="BL57">
        <v>0.73464721441268921</v>
      </c>
      <c r="BM57">
        <v>0.62857145071029663</v>
      </c>
      <c r="BN57">
        <v>0.55147230625152588</v>
      </c>
      <c r="BO57">
        <v>25</v>
      </c>
      <c r="BP57">
        <v>0.33851921558380127</v>
      </c>
      <c r="BQ57">
        <v>0.39178663492202759</v>
      </c>
      <c r="BR57">
        <v>0.68015742301940918</v>
      </c>
      <c r="BS57">
        <v>0.49104732275009155</v>
      </c>
      <c r="BT57">
        <v>0.4753776490688324</v>
      </c>
      <c r="BU57">
        <v>34</v>
      </c>
    </row>
    <row r="58" spans="1:73" x14ac:dyDescent="0.2">
      <c r="A58" t="s">
        <v>56</v>
      </c>
      <c r="B58" s="2">
        <v>80</v>
      </c>
      <c r="C58" s="3">
        <v>0.34741108152720196</v>
      </c>
      <c r="D58" s="4">
        <v>75</v>
      </c>
      <c r="E58" s="3">
        <v>0.37161196057872314</v>
      </c>
      <c r="F58" s="4">
        <v>79</v>
      </c>
      <c r="G58" s="3">
        <v>0.39529607003336287</v>
      </c>
      <c r="H58">
        <v>52</v>
      </c>
      <c r="I58" s="6">
        <v>0.39322670726409414</v>
      </c>
      <c r="J58">
        <v>82</v>
      </c>
      <c r="K58">
        <v>0.33544370532035828</v>
      </c>
      <c r="L58">
        <v>0.36538621783256531</v>
      </c>
      <c r="M58">
        <v>36</v>
      </c>
      <c r="N58">
        <v>0.30951669812202454</v>
      </c>
      <c r="O58">
        <v>82</v>
      </c>
      <c r="P58">
        <v>0.38798820972442627</v>
      </c>
      <c r="Q58">
        <v>83</v>
      </c>
      <c r="R58">
        <v>0.2788836658000946</v>
      </c>
      <c r="S58">
        <v>88</v>
      </c>
      <c r="T58">
        <v>0.67200994491577148</v>
      </c>
      <c r="U58">
        <v>0.4700426459312439</v>
      </c>
      <c r="V58">
        <v>0.90024876594543457</v>
      </c>
      <c r="W58">
        <v>0.5459931492805481</v>
      </c>
      <c r="X58">
        <v>0.64707362651824951</v>
      </c>
      <c r="Y58">
        <v>3</v>
      </c>
      <c r="Z58">
        <v>0.18997170031070709</v>
      </c>
      <c r="AA58">
        <v>0.49018779397010803</v>
      </c>
      <c r="AB58">
        <v>1.431156974285841E-2</v>
      </c>
      <c r="AC58">
        <v>0.25533604621887207</v>
      </c>
      <c r="AD58">
        <v>0.23745177686214447</v>
      </c>
      <c r="AE58">
        <v>69</v>
      </c>
      <c r="AF58">
        <v>0.12293686717748642</v>
      </c>
      <c r="AG58">
        <v>0.41399893164634705</v>
      </c>
      <c r="AH58">
        <v>0.37097328901290894</v>
      </c>
      <c r="AI58">
        <v>0.2758747935295105</v>
      </c>
      <c r="AJ58">
        <v>0.29594597220420837</v>
      </c>
      <c r="AK58">
        <v>88</v>
      </c>
      <c r="AL58">
        <v>0.30334511399269104</v>
      </c>
      <c r="AM58">
        <v>0.22499999403953552</v>
      </c>
      <c r="AN58">
        <v>0.20484399795532227</v>
      </c>
      <c r="AO58">
        <v>0.17304982244968414</v>
      </c>
      <c r="AP58">
        <v>0.22655972838401794</v>
      </c>
      <c r="AQ58">
        <v>83</v>
      </c>
      <c r="AR58">
        <v>0.69581049680709839</v>
      </c>
      <c r="AS58">
        <v>0.16713696718215942</v>
      </c>
      <c r="AT58">
        <v>0.18839716911315918</v>
      </c>
      <c r="AU58">
        <v>0.18220984935760498</v>
      </c>
      <c r="AV58">
        <v>0.30838862061500549</v>
      </c>
      <c r="AW58">
        <v>74</v>
      </c>
      <c r="AX58">
        <v>0.45313507318496704</v>
      </c>
      <c r="AY58">
        <v>0.39186710119247437</v>
      </c>
      <c r="AZ58">
        <v>0.28700947761535645</v>
      </c>
      <c r="BA58">
        <v>0.4241606593132019</v>
      </c>
      <c r="BB58">
        <v>0.38904309272766113</v>
      </c>
      <c r="BC58">
        <v>79</v>
      </c>
      <c r="BD58">
        <v>0.35703352093696594</v>
      </c>
      <c r="BE58">
        <v>0.20117646455764771</v>
      </c>
      <c r="BF58">
        <v>0.69633269309997559</v>
      </c>
      <c r="BG58">
        <v>0.19106264412403107</v>
      </c>
      <c r="BH58">
        <v>0.36140131950378418</v>
      </c>
      <c r="BI58">
        <v>63</v>
      </c>
      <c r="BJ58">
        <v>0.34251669049263</v>
      </c>
      <c r="BK58">
        <v>0.13879075646400452</v>
      </c>
      <c r="BL58">
        <v>0.48461124300956726</v>
      </c>
      <c r="BM58">
        <v>0.28571429848670959</v>
      </c>
      <c r="BN58">
        <v>0.31290823221206665</v>
      </c>
      <c r="BO58">
        <v>85</v>
      </c>
      <c r="BP58">
        <v>0.15171666443347931</v>
      </c>
      <c r="BQ58">
        <v>0.28744974732398987</v>
      </c>
      <c r="BR58">
        <v>0.34516564011573792</v>
      </c>
      <c r="BS58">
        <v>0.17655164003372192</v>
      </c>
      <c r="BT58">
        <v>0.24022091925144196</v>
      </c>
      <c r="BU58">
        <v>76</v>
      </c>
    </row>
    <row r="59" spans="1:73" x14ac:dyDescent="0.2">
      <c r="A59" t="s">
        <v>57</v>
      </c>
      <c r="B59" s="2">
        <v>62</v>
      </c>
      <c r="C59" s="3">
        <v>0.44054394722424672</v>
      </c>
      <c r="D59" s="4">
        <v>61</v>
      </c>
      <c r="E59" s="3">
        <v>0.4456046464440841</v>
      </c>
      <c r="F59" s="4">
        <v>68</v>
      </c>
      <c r="G59" s="3">
        <v>0.43630208391295217</v>
      </c>
      <c r="H59">
        <v>50</v>
      </c>
      <c r="I59" s="6">
        <v>0.40536776343327791</v>
      </c>
      <c r="J59">
        <v>57</v>
      </c>
      <c r="K59">
        <v>0.4313780665397644</v>
      </c>
      <c r="L59">
        <v>0.29549676179885864</v>
      </c>
      <c r="M59">
        <v>67</v>
      </c>
      <c r="N59">
        <v>0.43242868781089783</v>
      </c>
      <c r="O59">
        <v>59</v>
      </c>
      <c r="P59">
        <v>0.56390345096588135</v>
      </c>
      <c r="Q59">
        <v>8</v>
      </c>
      <c r="R59">
        <v>0.43368330597877502</v>
      </c>
      <c r="S59">
        <v>66</v>
      </c>
      <c r="T59">
        <v>0.26624354720115662</v>
      </c>
      <c r="U59">
        <v>0.51124382019042969</v>
      </c>
      <c r="V59">
        <v>0.94668006896972656</v>
      </c>
      <c r="W59">
        <v>0.50142723321914673</v>
      </c>
      <c r="X59">
        <v>0.55639868974685669</v>
      </c>
      <c r="Y59">
        <v>25</v>
      </c>
      <c r="Z59">
        <v>0.13400305807590485</v>
      </c>
      <c r="AA59">
        <v>0.26080110669136047</v>
      </c>
      <c r="AB59">
        <v>3.1050064135342836E-3</v>
      </c>
      <c r="AC59">
        <v>0.57864606380462646</v>
      </c>
      <c r="AD59">
        <v>0.24413880705833435</v>
      </c>
      <c r="AE59">
        <v>67</v>
      </c>
      <c r="AF59">
        <v>0.32534196972846985</v>
      </c>
      <c r="AG59">
        <v>0.52495092153549194</v>
      </c>
      <c r="AH59">
        <v>0.64014142751693726</v>
      </c>
      <c r="AI59">
        <v>0.50580573081970215</v>
      </c>
      <c r="AJ59">
        <v>0.4990600049495697</v>
      </c>
      <c r="AK59">
        <v>59</v>
      </c>
      <c r="AL59">
        <v>0.19801907241344452</v>
      </c>
      <c r="AM59">
        <v>0.5</v>
      </c>
      <c r="AN59">
        <v>0.27681368589401245</v>
      </c>
      <c r="AO59">
        <v>0.52530777454376221</v>
      </c>
      <c r="AP59">
        <v>0.37503513693809509</v>
      </c>
      <c r="AQ59">
        <v>48</v>
      </c>
      <c r="AR59">
        <v>0.41357758641242981</v>
      </c>
      <c r="AS59">
        <v>0.35203409194946289</v>
      </c>
      <c r="AT59">
        <v>0.54513782262802124</v>
      </c>
      <c r="AU59">
        <v>0.35099908709526062</v>
      </c>
      <c r="AV59">
        <v>0.41543716192245483</v>
      </c>
      <c r="AW59">
        <v>62</v>
      </c>
      <c r="AX59">
        <v>0.36137834191322327</v>
      </c>
      <c r="AY59">
        <v>0.54978400468826294</v>
      </c>
      <c r="AZ59">
        <v>0.64525806903839111</v>
      </c>
      <c r="BA59">
        <v>0.60302120447158813</v>
      </c>
      <c r="BB59">
        <v>0.53986042737960815</v>
      </c>
      <c r="BC59">
        <v>33</v>
      </c>
      <c r="BD59">
        <v>0.34414038062095642</v>
      </c>
      <c r="BE59">
        <v>0.4707280695438385</v>
      </c>
      <c r="BF59">
        <v>0.59343719482421875</v>
      </c>
      <c r="BG59">
        <v>0.18843567371368408</v>
      </c>
      <c r="BH59">
        <v>0.39918532967567444</v>
      </c>
      <c r="BI59">
        <v>51</v>
      </c>
      <c r="BJ59">
        <v>0.424908846616745</v>
      </c>
      <c r="BK59">
        <v>0.31100401282310486</v>
      </c>
      <c r="BL59">
        <v>0.72872483730316162</v>
      </c>
      <c r="BM59">
        <v>0.54285717010498047</v>
      </c>
      <c r="BN59">
        <v>0.50187373161315918</v>
      </c>
      <c r="BO59">
        <v>41</v>
      </c>
      <c r="BP59">
        <v>0.19185802340507507</v>
      </c>
      <c r="BQ59">
        <v>0.41131213307380676</v>
      </c>
      <c r="BR59">
        <v>0.69583284854888916</v>
      </c>
      <c r="BS59">
        <v>0.10664987564086914</v>
      </c>
      <c r="BT59">
        <v>0.35141322016716003</v>
      </c>
      <c r="BU59">
        <v>55</v>
      </c>
    </row>
    <row r="60" spans="1:73" x14ac:dyDescent="0.2">
      <c r="A60" t="s">
        <v>58</v>
      </c>
      <c r="B60" s="2">
        <v>60</v>
      </c>
      <c r="C60" s="3">
        <v>0.44717274105621208</v>
      </c>
      <c r="D60" s="4">
        <v>51</v>
      </c>
      <c r="E60" s="3">
        <v>0.47603572911160913</v>
      </c>
      <c r="F60" s="4">
        <v>53</v>
      </c>
      <c r="G60" s="3">
        <v>0.47330176241784822</v>
      </c>
      <c r="H60" t="s">
        <v>153</v>
      </c>
      <c r="I60" s="5" t="s">
        <v>153</v>
      </c>
      <c r="J60">
        <v>58</v>
      </c>
      <c r="K60">
        <v>0.42970818281173706</v>
      </c>
      <c r="L60">
        <v>0.30616053938865662</v>
      </c>
      <c r="M60">
        <v>63</v>
      </c>
      <c r="N60">
        <v>0.41535115242004395</v>
      </c>
      <c r="O60">
        <v>63</v>
      </c>
      <c r="P60">
        <v>0.44945916533470154</v>
      </c>
      <c r="Q60">
        <v>58</v>
      </c>
      <c r="R60">
        <v>0.56901878118515015</v>
      </c>
      <c r="S60">
        <v>41</v>
      </c>
      <c r="T60">
        <v>0.30785876512527466</v>
      </c>
      <c r="U60">
        <v>0.70072966814041138</v>
      </c>
      <c r="V60">
        <v>0.69658523797988892</v>
      </c>
      <c r="W60">
        <v>0.53540998697280884</v>
      </c>
      <c r="X60">
        <v>0.56014591455459595</v>
      </c>
      <c r="Y60">
        <v>23</v>
      </c>
      <c r="Z60">
        <v>0.24779552221298218</v>
      </c>
      <c r="AA60">
        <v>0.29816827178001404</v>
      </c>
      <c r="AB60">
        <v>1.7807634547352791E-2</v>
      </c>
      <c r="AC60">
        <v>0.74136579036712646</v>
      </c>
      <c r="AD60">
        <v>0.32628431916236877</v>
      </c>
      <c r="AE60">
        <v>55</v>
      </c>
      <c r="AF60">
        <v>0.38916870951652527</v>
      </c>
      <c r="AG60">
        <v>0.70922088623046875</v>
      </c>
      <c r="AH60">
        <v>0.73423761129379272</v>
      </c>
      <c r="AI60">
        <v>0.75128960609436035</v>
      </c>
      <c r="AJ60">
        <v>0.64597922563552856</v>
      </c>
      <c r="AK60">
        <v>22</v>
      </c>
      <c r="AL60">
        <v>0.22933350503444672</v>
      </c>
      <c r="AM60">
        <v>0.5</v>
      </c>
      <c r="AN60">
        <v>0.14778178930282593</v>
      </c>
      <c r="AO60">
        <v>0.53469383716583252</v>
      </c>
      <c r="AP60">
        <v>0.3529522716999054</v>
      </c>
      <c r="AQ60">
        <v>60</v>
      </c>
      <c r="AR60" t="s">
        <v>89</v>
      </c>
      <c r="AS60">
        <v>0.16877938807010651</v>
      </c>
      <c r="AT60">
        <v>0.44554460048675537</v>
      </c>
      <c r="AU60">
        <v>0.45217391848564148</v>
      </c>
      <c r="AV60">
        <v>0.35549929738044739</v>
      </c>
      <c r="AW60">
        <v>68</v>
      </c>
      <c r="AX60">
        <v>0.3538573682308197</v>
      </c>
      <c r="AY60">
        <v>0.52947515249252319</v>
      </c>
      <c r="AZ60">
        <v>0.5194205641746521</v>
      </c>
      <c r="BA60">
        <v>0.66807800531387329</v>
      </c>
      <c r="BB60">
        <v>0.51770776510238647</v>
      </c>
      <c r="BC60">
        <v>43</v>
      </c>
      <c r="BD60">
        <v>0.3514668345451355</v>
      </c>
      <c r="BE60">
        <v>0.32445362210273743</v>
      </c>
      <c r="BF60">
        <v>0.50767171382904053</v>
      </c>
      <c r="BG60">
        <v>0.38342463970184326</v>
      </c>
      <c r="BH60">
        <v>0.39175420999526978</v>
      </c>
      <c r="BI60">
        <v>53</v>
      </c>
      <c r="BJ60">
        <v>0.35678616166114807</v>
      </c>
      <c r="BK60">
        <v>0.28705006837844849</v>
      </c>
      <c r="BL60">
        <v>0.67546111345291138</v>
      </c>
      <c r="BM60">
        <v>0.48571428656578064</v>
      </c>
      <c r="BN60">
        <v>0.45125290751457214</v>
      </c>
      <c r="BO60">
        <v>56</v>
      </c>
      <c r="BP60">
        <v>0.21301743388175964</v>
      </c>
      <c r="BQ60">
        <v>0.22028341889381409</v>
      </c>
      <c r="BR60">
        <v>0.30062216520309448</v>
      </c>
      <c r="BS60" t="s">
        <v>89</v>
      </c>
      <c r="BT60">
        <v>0.2446410059928894</v>
      </c>
      <c r="BU60">
        <v>75</v>
      </c>
    </row>
    <row r="61" spans="1:73" x14ac:dyDescent="0.2">
      <c r="A61" t="s">
        <v>59</v>
      </c>
      <c r="B61" s="2">
        <v>83</v>
      </c>
      <c r="C61" s="3">
        <v>0.33259831874725337</v>
      </c>
      <c r="D61" s="4">
        <v>81</v>
      </c>
      <c r="E61" s="3">
        <v>0.35035542663407226</v>
      </c>
      <c r="F61" s="4">
        <v>80</v>
      </c>
      <c r="G61" s="3">
        <v>0.37730435499794829</v>
      </c>
      <c r="H61">
        <v>59</v>
      </c>
      <c r="I61" s="6">
        <v>0.31995109651010523</v>
      </c>
      <c r="J61">
        <v>76</v>
      </c>
      <c r="K61">
        <v>0.35047516226768494</v>
      </c>
      <c r="L61">
        <v>0.23218986392021179</v>
      </c>
      <c r="M61">
        <v>86</v>
      </c>
      <c r="N61">
        <v>0.36025568842887878</v>
      </c>
      <c r="O61">
        <v>77</v>
      </c>
      <c r="P61">
        <v>0.40599006414413452</v>
      </c>
      <c r="Q61">
        <v>72</v>
      </c>
      <c r="R61">
        <v>0.39772796630859375</v>
      </c>
      <c r="S61">
        <v>72</v>
      </c>
      <c r="T61">
        <v>0.22318309545516968</v>
      </c>
      <c r="U61">
        <v>0.66491413116455078</v>
      </c>
      <c r="V61">
        <v>0.73261380195617676</v>
      </c>
      <c r="W61">
        <v>0.50140959024429321</v>
      </c>
      <c r="X61">
        <v>0.53053015470504761</v>
      </c>
      <c r="Y61">
        <v>38</v>
      </c>
      <c r="Z61">
        <v>5.4091557860374451E-2</v>
      </c>
      <c r="AA61">
        <v>0.39067897200584412</v>
      </c>
      <c r="AB61">
        <v>4.4011157006025314E-3</v>
      </c>
      <c r="AC61">
        <v>0.33226680755615234</v>
      </c>
      <c r="AD61">
        <v>0.19535961747169495</v>
      </c>
      <c r="AE61">
        <v>79</v>
      </c>
      <c r="AF61">
        <v>0.24369406700134277</v>
      </c>
      <c r="AG61">
        <v>0.40865033864974976</v>
      </c>
      <c r="AH61">
        <v>0.36982634663581848</v>
      </c>
      <c r="AI61">
        <v>0.29803737998008728</v>
      </c>
      <c r="AJ61">
        <v>0.33005201816558838</v>
      </c>
      <c r="AK61">
        <v>85</v>
      </c>
      <c r="AL61">
        <v>0.45661789178848267</v>
      </c>
      <c r="AM61">
        <v>0.27500000596046448</v>
      </c>
      <c r="AN61">
        <v>0.18267989158630371</v>
      </c>
      <c r="AO61">
        <v>0.51360195875167847</v>
      </c>
      <c r="AP61">
        <v>0.35697492957115173</v>
      </c>
      <c r="AQ61">
        <v>56</v>
      </c>
      <c r="AR61" t="s">
        <v>89</v>
      </c>
      <c r="AS61">
        <v>0.24245277047157288</v>
      </c>
      <c r="AT61">
        <v>0.40860602259635925</v>
      </c>
      <c r="AU61">
        <v>0.26925891637802124</v>
      </c>
      <c r="AV61">
        <v>0.30677255988121033</v>
      </c>
      <c r="AW61">
        <v>75</v>
      </c>
      <c r="AX61">
        <v>0.10596102476119995</v>
      </c>
      <c r="AY61">
        <v>0.44472429156303406</v>
      </c>
      <c r="AZ61">
        <v>0.38840344548225403</v>
      </c>
      <c r="BA61">
        <v>0.42628160119056702</v>
      </c>
      <c r="BB61">
        <v>0.34134259819984436</v>
      </c>
      <c r="BC61">
        <v>82</v>
      </c>
      <c r="BD61">
        <v>0.27620559930801392</v>
      </c>
      <c r="BE61">
        <v>0.348847895860672</v>
      </c>
      <c r="BF61">
        <v>0.46060249209403992</v>
      </c>
      <c r="BG61">
        <v>0.24447771906852722</v>
      </c>
      <c r="BH61">
        <v>0.33253341913223267</v>
      </c>
      <c r="BI61">
        <v>69</v>
      </c>
      <c r="BJ61">
        <v>0.34499433636665344</v>
      </c>
      <c r="BK61">
        <v>0.22156746685504913</v>
      </c>
      <c r="BL61">
        <v>0.67666804790496826</v>
      </c>
      <c r="BM61">
        <v>0.55714285373687744</v>
      </c>
      <c r="BN61">
        <v>0.45009317994117737</v>
      </c>
      <c r="BO61">
        <v>57</v>
      </c>
      <c r="BP61">
        <v>0.15277129411697388</v>
      </c>
      <c r="BQ61">
        <v>0.24546521902084351</v>
      </c>
      <c r="BR61">
        <v>0.4301094114780426</v>
      </c>
      <c r="BS61">
        <v>0.43707495927810669</v>
      </c>
      <c r="BT61">
        <v>0.31635522842407227</v>
      </c>
      <c r="BU61">
        <v>64</v>
      </c>
    </row>
    <row r="62" spans="1:73" x14ac:dyDescent="0.2">
      <c r="A62" t="s">
        <v>60</v>
      </c>
      <c r="B62" s="2">
        <v>24</v>
      </c>
      <c r="C62" s="3">
        <v>0.5355638919343142</v>
      </c>
      <c r="D62" s="4">
        <v>27</v>
      </c>
      <c r="E62" s="3">
        <v>0.51601160343016916</v>
      </c>
      <c r="F62" s="4">
        <v>28</v>
      </c>
      <c r="G62" s="3">
        <v>0.52791429424716685</v>
      </c>
      <c r="H62">
        <v>16</v>
      </c>
      <c r="I62" s="9">
        <v>0.51942396069158636</v>
      </c>
      <c r="J62">
        <v>17</v>
      </c>
      <c r="K62">
        <v>0.52820587158203125</v>
      </c>
      <c r="L62">
        <v>0.43856596946716309</v>
      </c>
      <c r="M62">
        <v>6</v>
      </c>
      <c r="N62">
        <v>0.54135286808013916</v>
      </c>
      <c r="O62">
        <v>26</v>
      </c>
      <c r="P62">
        <v>0.51644951105117798</v>
      </c>
      <c r="Q62">
        <v>26</v>
      </c>
      <c r="R62">
        <v>0.60435044765472412</v>
      </c>
      <c r="S62">
        <v>22</v>
      </c>
      <c r="T62">
        <v>0.2699776291847229</v>
      </c>
      <c r="U62">
        <v>0.26397854089736938</v>
      </c>
      <c r="V62">
        <v>0.64484107494354248</v>
      </c>
      <c r="W62">
        <v>0.3544863760471344</v>
      </c>
      <c r="X62">
        <v>0.38332089781761169</v>
      </c>
      <c r="Y62">
        <v>81</v>
      </c>
      <c r="Z62" t="s">
        <v>89</v>
      </c>
      <c r="AA62">
        <v>0.60486030578613281</v>
      </c>
      <c r="AB62">
        <v>0.18390731513500214</v>
      </c>
      <c r="AC62">
        <v>0.98682546615600586</v>
      </c>
      <c r="AD62">
        <v>0.59186434745788574</v>
      </c>
      <c r="AE62">
        <v>8</v>
      </c>
      <c r="AF62">
        <v>0.4472661018371582</v>
      </c>
      <c r="AG62">
        <v>0.62861889600753784</v>
      </c>
      <c r="AH62">
        <v>0.76940047740936279</v>
      </c>
      <c r="AI62">
        <v>0.73627734184265137</v>
      </c>
      <c r="AJ62">
        <v>0.64539068937301636</v>
      </c>
      <c r="AK62">
        <v>25</v>
      </c>
      <c r="AL62">
        <v>0.21119789779186249</v>
      </c>
      <c r="AM62">
        <v>0.9375</v>
      </c>
      <c r="AN62">
        <v>5.9066480025649071E-4</v>
      </c>
      <c r="AO62">
        <v>0.82847046852111816</v>
      </c>
      <c r="AP62">
        <v>0.4944397509098053</v>
      </c>
      <c r="AQ62">
        <v>8</v>
      </c>
      <c r="AR62">
        <v>0.66043186187744141</v>
      </c>
      <c r="AS62">
        <v>0.40356883406639099</v>
      </c>
      <c r="AT62">
        <v>0.61697638034820557</v>
      </c>
      <c r="AU62">
        <v>0.69571453332901001</v>
      </c>
      <c r="AV62">
        <v>0.5941728949546814</v>
      </c>
      <c r="AW62">
        <v>11</v>
      </c>
      <c r="AX62">
        <v>0.36941102147102356</v>
      </c>
      <c r="AY62">
        <v>0.57322061061859131</v>
      </c>
      <c r="AZ62">
        <v>0.44119629263877869</v>
      </c>
      <c r="BA62">
        <v>0.69069743156433105</v>
      </c>
      <c r="BB62">
        <v>0.51863133907318115</v>
      </c>
      <c r="BC62">
        <v>41</v>
      </c>
      <c r="BD62">
        <v>0.40786808729171753</v>
      </c>
      <c r="BE62">
        <v>0.41176468133926392</v>
      </c>
      <c r="BF62">
        <v>0.5497928261756897</v>
      </c>
      <c r="BG62">
        <v>0.15898348391056061</v>
      </c>
      <c r="BH62">
        <v>0.38210228085517883</v>
      </c>
      <c r="BI62">
        <v>55</v>
      </c>
      <c r="BJ62">
        <v>0.64018416404724121</v>
      </c>
      <c r="BK62">
        <v>0.54342412948608398</v>
      </c>
      <c r="BL62">
        <v>0.64163637161254883</v>
      </c>
      <c r="BM62" t="s">
        <v>89</v>
      </c>
      <c r="BN62">
        <v>0.60841488838195801</v>
      </c>
      <c r="BO62">
        <v>11</v>
      </c>
      <c r="BP62">
        <v>0.50219088792800903</v>
      </c>
      <c r="BQ62">
        <v>0.50523996353149414</v>
      </c>
      <c r="BR62">
        <v>0.79970395565032959</v>
      </c>
      <c r="BS62">
        <v>0.38334861397743225</v>
      </c>
      <c r="BT62">
        <v>0.54762083292007446</v>
      </c>
      <c r="BU62">
        <v>20</v>
      </c>
    </row>
    <row r="63" spans="1:73" x14ac:dyDescent="0.2">
      <c r="A63" t="s">
        <v>61</v>
      </c>
      <c r="B63" s="2">
        <v>78</v>
      </c>
      <c r="C63" s="3">
        <v>0.36354231424166161</v>
      </c>
      <c r="D63" s="4">
        <v>79</v>
      </c>
      <c r="E63" s="3">
        <v>0.36361831241838172</v>
      </c>
      <c r="F63" s="4">
        <v>81</v>
      </c>
      <c r="G63" s="3">
        <v>0.36573400456972655</v>
      </c>
      <c r="H63">
        <v>57</v>
      </c>
      <c r="I63" s="6">
        <v>0.35324850834571281</v>
      </c>
      <c r="J63">
        <v>71</v>
      </c>
      <c r="K63">
        <v>0.37197983264923096</v>
      </c>
      <c r="L63">
        <v>0.27467098832130432</v>
      </c>
      <c r="M63">
        <v>75</v>
      </c>
      <c r="N63">
        <v>0.37574130296707153</v>
      </c>
      <c r="O63">
        <v>72</v>
      </c>
      <c r="P63">
        <v>0.39576205611228943</v>
      </c>
      <c r="Q63">
        <v>78</v>
      </c>
      <c r="R63">
        <v>0.44174495339393616</v>
      </c>
      <c r="S63">
        <v>64</v>
      </c>
      <c r="T63">
        <v>0.28329876065254211</v>
      </c>
      <c r="U63">
        <v>0.52077627182006836</v>
      </c>
      <c r="V63">
        <v>0.65898275375366211</v>
      </c>
      <c r="W63">
        <v>0.50301551818847656</v>
      </c>
      <c r="X63">
        <v>0.49151831865310669</v>
      </c>
      <c r="Y63">
        <v>54</v>
      </c>
      <c r="Z63">
        <v>6.0387451201677322E-2</v>
      </c>
      <c r="AA63">
        <v>0.46747612953186035</v>
      </c>
      <c r="AB63">
        <v>1.8982041627168655E-2</v>
      </c>
      <c r="AC63">
        <v>0.62281268835067749</v>
      </c>
      <c r="AD63">
        <v>0.29241457581520081</v>
      </c>
      <c r="AE63">
        <v>61</v>
      </c>
      <c r="AF63">
        <v>0.22214396297931671</v>
      </c>
      <c r="AG63">
        <v>0.41783806681632996</v>
      </c>
      <c r="AH63">
        <v>0.53863155841827393</v>
      </c>
      <c r="AI63">
        <v>0.4327244758605957</v>
      </c>
      <c r="AJ63">
        <v>0.40283450484275818</v>
      </c>
      <c r="AK63">
        <v>75</v>
      </c>
      <c r="AL63">
        <v>0.4487452507019043</v>
      </c>
      <c r="AM63">
        <v>0.42250001430511475</v>
      </c>
      <c r="AN63">
        <v>0.21262410283088684</v>
      </c>
      <c r="AO63">
        <v>0.49072021245956421</v>
      </c>
      <c r="AP63">
        <v>0.39364740252494812</v>
      </c>
      <c r="AQ63">
        <v>43</v>
      </c>
      <c r="AR63">
        <v>0.440081387758255</v>
      </c>
      <c r="AS63">
        <v>0.41367483139038086</v>
      </c>
      <c r="AT63">
        <v>0.14250163733959198</v>
      </c>
      <c r="AU63">
        <v>0.28224754333496094</v>
      </c>
      <c r="AV63">
        <v>0.31962636113166809</v>
      </c>
      <c r="AW63">
        <v>73</v>
      </c>
      <c r="AX63">
        <v>0.19539667665958405</v>
      </c>
      <c r="AY63">
        <v>0.37394034862518311</v>
      </c>
      <c r="AZ63">
        <v>0.47876849770545959</v>
      </c>
      <c r="BA63">
        <v>0.61176061630249023</v>
      </c>
      <c r="BB63">
        <v>0.41496652364730835</v>
      </c>
      <c r="BC63">
        <v>75</v>
      </c>
      <c r="BD63">
        <v>0.20442420244216919</v>
      </c>
      <c r="BE63">
        <v>0.32675334811210632</v>
      </c>
      <c r="BF63">
        <v>0.44268026947975159</v>
      </c>
      <c r="BG63">
        <v>0.12903225421905518</v>
      </c>
      <c r="BH63">
        <v>0.27572250366210938</v>
      </c>
      <c r="BI63">
        <v>79</v>
      </c>
      <c r="BJ63">
        <v>0.50816351175308228</v>
      </c>
      <c r="BK63">
        <v>0.17773993313312531</v>
      </c>
      <c r="BL63">
        <v>0.61645597219467163</v>
      </c>
      <c r="BM63">
        <v>0.51428574323654175</v>
      </c>
      <c r="BN63">
        <v>0.45416128635406494</v>
      </c>
      <c r="BO63">
        <v>52</v>
      </c>
      <c r="BP63">
        <v>0.10939771682024002</v>
      </c>
      <c r="BQ63">
        <v>0.26097270846366882</v>
      </c>
      <c r="BR63">
        <v>0.45223161578178406</v>
      </c>
      <c r="BS63">
        <v>0.38910555839538574</v>
      </c>
      <c r="BT63">
        <v>0.30292689800262451</v>
      </c>
      <c r="BU63">
        <v>67</v>
      </c>
    </row>
    <row r="64" spans="1:73" x14ac:dyDescent="0.2">
      <c r="A64" t="s">
        <v>62</v>
      </c>
      <c r="B64" s="2">
        <v>13</v>
      </c>
      <c r="C64" s="3">
        <v>0.55949416617768744</v>
      </c>
      <c r="D64" s="4">
        <v>10</v>
      </c>
      <c r="E64" s="3">
        <v>0.57558405522667544</v>
      </c>
      <c r="F64" s="4">
        <v>16</v>
      </c>
      <c r="G64" s="3">
        <v>0.55327709729763563</v>
      </c>
      <c r="H64" t="s">
        <v>153</v>
      </c>
      <c r="I64" s="5" t="s">
        <v>153</v>
      </c>
      <c r="J64">
        <v>15</v>
      </c>
      <c r="K64">
        <v>0.53489965200424194</v>
      </c>
      <c r="L64">
        <v>0.41954165697097778</v>
      </c>
      <c r="M64">
        <v>8</v>
      </c>
      <c r="N64">
        <v>0.54955172538757324</v>
      </c>
      <c r="O64">
        <v>22</v>
      </c>
      <c r="P64">
        <v>0.50544893741607666</v>
      </c>
      <c r="Q64">
        <v>32</v>
      </c>
      <c r="R64">
        <v>0.66505634784698486</v>
      </c>
      <c r="S64">
        <v>9</v>
      </c>
      <c r="T64">
        <v>0.55454325675964355</v>
      </c>
      <c r="U64">
        <v>0.72477680444717407</v>
      </c>
      <c r="V64">
        <v>0.64839738607406616</v>
      </c>
      <c r="W64">
        <v>0.52812063694000244</v>
      </c>
      <c r="X64">
        <v>0.61395955085754395</v>
      </c>
      <c r="Y64">
        <v>8</v>
      </c>
      <c r="Z64">
        <v>2.7237579226493835E-2</v>
      </c>
      <c r="AA64">
        <v>0.6467403769493103</v>
      </c>
      <c r="AB64">
        <v>6.3619703054428101E-2</v>
      </c>
      <c r="AC64">
        <v>0.82646870613098145</v>
      </c>
      <c r="AD64">
        <v>0.39101660251617432</v>
      </c>
      <c r="AE64">
        <v>34</v>
      </c>
      <c r="AF64">
        <v>0.42919135093688965</v>
      </c>
      <c r="AG64">
        <v>0.61822307109832764</v>
      </c>
      <c r="AH64">
        <v>0.7264864444732666</v>
      </c>
      <c r="AI64">
        <v>0.69319671392440796</v>
      </c>
      <c r="AJ64">
        <v>0.61677438020706177</v>
      </c>
      <c r="AK64">
        <v>40</v>
      </c>
      <c r="AL64">
        <v>0.30575832724571228</v>
      </c>
      <c r="AM64">
        <v>0.50749999284744263</v>
      </c>
      <c r="AN64">
        <v>2.473502978682518E-2</v>
      </c>
      <c r="AO64">
        <v>0.56903368234634399</v>
      </c>
      <c r="AP64">
        <v>0.351756751537323</v>
      </c>
      <c r="AQ64">
        <v>61</v>
      </c>
      <c r="AR64">
        <v>0.60323309898376465</v>
      </c>
      <c r="AS64">
        <v>0.3977409303188324</v>
      </c>
      <c r="AT64">
        <v>0.54497003555297852</v>
      </c>
      <c r="AU64">
        <v>0.83494138717651367</v>
      </c>
      <c r="AV64">
        <v>0.59522134065628052</v>
      </c>
      <c r="AW64">
        <v>10</v>
      </c>
      <c r="AX64">
        <v>0.49690404534339905</v>
      </c>
      <c r="AY64">
        <v>0.60663688182830811</v>
      </c>
      <c r="AZ64">
        <v>0.55222749710083008</v>
      </c>
      <c r="BA64">
        <v>0.89868104457855225</v>
      </c>
      <c r="BB64">
        <v>0.63861238956451416</v>
      </c>
      <c r="BC64">
        <v>7</v>
      </c>
      <c r="BD64">
        <v>0.73372411727905273</v>
      </c>
      <c r="BE64">
        <v>0.56979942321777344</v>
      </c>
      <c r="BF64">
        <v>0.66107654571533203</v>
      </c>
      <c r="BG64">
        <v>0.53098690509796143</v>
      </c>
      <c r="BH64">
        <v>0.62389671802520752</v>
      </c>
      <c r="BI64">
        <v>12</v>
      </c>
      <c r="BJ64">
        <v>0.24435082077980042</v>
      </c>
      <c r="BK64">
        <v>0.42658278346061707</v>
      </c>
      <c r="BL64">
        <v>0.68363326787948608</v>
      </c>
      <c r="BM64">
        <v>0.40000000596046448</v>
      </c>
      <c r="BN64">
        <v>0.43864172697067261</v>
      </c>
      <c r="BO64">
        <v>60</v>
      </c>
      <c r="BP64">
        <v>0.38093221187591553</v>
      </c>
      <c r="BQ64">
        <v>0.44796541333198547</v>
      </c>
      <c r="BR64">
        <v>0.64389431476593018</v>
      </c>
      <c r="BS64">
        <v>0.70407783985137939</v>
      </c>
      <c r="BT64">
        <v>0.54421746730804443</v>
      </c>
      <c r="BU64">
        <v>23</v>
      </c>
    </row>
    <row r="65" spans="1:73" x14ac:dyDescent="0.2">
      <c r="A65" t="s">
        <v>63</v>
      </c>
      <c r="B65" s="2">
        <v>40</v>
      </c>
      <c r="C65" s="3">
        <v>0.4985730436633859</v>
      </c>
      <c r="D65" s="4">
        <v>33</v>
      </c>
      <c r="E65" s="3">
        <v>0.50932967987724809</v>
      </c>
      <c r="F65" s="4">
        <v>51</v>
      </c>
      <c r="G65" s="3">
        <v>0.47864904808421682</v>
      </c>
      <c r="H65">
        <v>38</v>
      </c>
      <c r="I65" s="6">
        <v>0.44740327730624452</v>
      </c>
      <c r="J65">
        <v>32</v>
      </c>
      <c r="K65">
        <v>0.48703575134277344</v>
      </c>
      <c r="L65">
        <v>0.33154755830764771</v>
      </c>
      <c r="M65">
        <v>53</v>
      </c>
      <c r="N65">
        <v>0.47486177086830139</v>
      </c>
      <c r="O65">
        <v>49</v>
      </c>
      <c r="P65">
        <v>0.53844296932220459</v>
      </c>
      <c r="Q65">
        <v>15</v>
      </c>
      <c r="R65">
        <v>0.58740997314453125</v>
      </c>
      <c r="S65">
        <v>32</v>
      </c>
      <c r="T65">
        <v>0.38548672199249268</v>
      </c>
      <c r="U65">
        <v>0.50794863700866699</v>
      </c>
      <c r="V65">
        <v>0.84893584251403809</v>
      </c>
      <c r="W65">
        <v>0.71076726913452148</v>
      </c>
      <c r="X65">
        <v>0.61328458786010742</v>
      </c>
      <c r="Y65">
        <v>10</v>
      </c>
      <c r="Z65">
        <v>5.3325306624174118E-2</v>
      </c>
      <c r="AA65">
        <v>0.44296133518218994</v>
      </c>
      <c r="AB65">
        <v>0.24294430017471313</v>
      </c>
      <c r="AC65">
        <v>0.94722819328308105</v>
      </c>
      <c r="AD65">
        <v>0.42161479592323303</v>
      </c>
      <c r="AE65">
        <v>22</v>
      </c>
      <c r="AF65">
        <v>0.4040321409702301</v>
      </c>
      <c r="AG65">
        <v>0.76677370071411133</v>
      </c>
      <c r="AH65">
        <v>0.70608747005462646</v>
      </c>
      <c r="AI65">
        <v>0.5001412034034729</v>
      </c>
      <c r="AJ65">
        <v>0.59425860643386841</v>
      </c>
      <c r="AK65">
        <v>45</v>
      </c>
      <c r="AL65">
        <v>0.27800709009170532</v>
      </c>
      <c r="AM65">
        <v>0.47499999403953552</v>
      </c>
      <c r="AN65">
        <v>0.18230724334716797</v>
      </c>
      <c r="AO65">
        <v>0.68064451217651367</v>
      </c>
      <c r="AP65">
        <v>0.40398970246315002</v>
      </c>
      <c r="AQ65">
        <v>37</v>
      </c>
      <c r="AR65" t="s">
        <v>89</v>
      </c>
      <c r="AS65">
        <v>0.34516406059265137</v>
      </c>
      <c r="AT65">
        <v>0.50495052337646484</v>
      </c>
      <c r="AU65">
        <v>0.76387810707092285</v>
      </c>
      <c r="AV65">
        <v>0.5379975438117981</v>
      </c>
      <c r="AW65">
        <v>24</v>
      </c>
      <c r="AX65">
        <v>0.34945365786552429</v>
      </c>
      <c r="AY65">
        <v>0.58033126592636108</v>
      </c>
      <c r="AZ65">
        <v>0.48106375336647034</v>
      </c>
      <c r="BA65">
        <v>0.70323896408081055</v>
      </c>
      <c r="BB65">
        <v>0.52852189540863037</v>
      </c>
      <c r="BC65">
        <v>37</v>
      </c>
      <c r="BD65">
        <v>0.49225491285324097</v>
      </c>
      <c r="BE65">
        <v>0.66352939605712891</v>
      </c>
      <c r="BF65">
        <v>0.67791926860809326</v>
      </c>
      <c r="BG65">
        <v>0.47486019134521484</v>
      </c>
      <c r="BH65">
        <v>0.5771409273147583</v>
      </c>
      <c r="BI65">
        <v>16</v>
      </c>
      <c r="BJ65">
        <v>0.40067893266677856</v>
      </c>
      <c r="BK65">
        <v>0.27733159065246582</v>
      </c>
      <c r="BL65">
        <v>0.70369875431060791</v>
      </c>
      <c r="BM65">
        <v>0.28571429848670959</v>
      </c>
      <c r="BN65">
        <v>0.41685590147972107</v>
      </c>
      <c r="BO65">
        <v>65</v>
      </c>
      <c r="BP65">
        <v>0.28914162516593933</v>
      </c>
      <c r="BQ65">
        <v>0.21471600234508514</v>
      </c>
      <c r="BR65">
        <v>0.49807941913604736</v>
      </c>
      <c r="BS65">
        <v>0.22021691501140594</v>
      </c>
      <c r="BT65">
        <v>0.30553847551345825</v>
      </c>
      <c r="BU65">
        <v>66</v>
      </c>
    </row>
    <row r="66" spans="1:73" x14ac:dyDescent="0.2">
      <c r="A66" t="s">
        <v>64</v>
      </c>
      <c r="B66" s="2">
        <v>26</v>
      </c>
      <c r="C66" s="3">
        <v>0.53237116292734044</v>
      </c>
      <c r="D66" s="4">
        <v>32</v>
      </c>
      <c r="E66" s="3">
        <v>0.51213343439092784</v>
      </c>
      <c r="F66" s="4">
        <v>42</v>
      </c>
      <c r="G66" s="3">
        <v>0.50024511040028341</v>
      </c>
      <c r="H66">
        <v>27</v>
      </c>
      <c r="I66" s="6">
        <v>0.47843109974023235</v>
      </c>
      <c r="J66">
        <v>28</v>
      </c>
      <c r="K66">
        <v>0.50977420806884766</v>
      </c>
      <c r="L66">
        <v>0.34210962057113647</v>
      </c>
      <c r="M66">
        <v>47</v>
      </c>
      <c r="N66">
        <v>0.562774658203125</v>
      </c>
      <c r="O66">
        <v>19</v>
      </c>
      <c r="P66">
        <v>0.55055332183837891</v>
      </c>
      <c r="Q66">
        <v>11</v>
      </c>
      <c r="R66">
        <v>0.58365917205810547</v>
      </c>
      <c r="S66">
        <v>33</v>
      </c>
      <c r="T66">
        <v>0.49598404765129089</v>
      </c>
      <c r="U66">
        <v>0.71599411964416504</v>
      </c>
      <c r="V66">
        <v>0.62512421607971191</v>
      </c>
      <c r="W66">
        <v>0.55647599697113037</v>
      </c>
      <c r="X66">
        <v>0.59839457273483276</v>
      </c>
      <c r="Y66">
        <v>14</v>
      </c>
      <c r="Z66">
        <v>4.2557623237371445E-2</v>
      </c>
      <c r="AA66">
        <v>0.55218786001205444</v>
      </c>
      <c r="AB66">
        <v>4.3309513479471207E-2</v>
      </c>
      <c r="AC66">
        <v>0.82191330194473267</v>
      </c>
      <c r="AD66">
        <v>0.36499208211898804</v>
      </c>
      <c r="AE66">
        <v>43</v>
      </c>
      <c r="AF66">
        <v>0.33925306797027588</v>
      </c>
      <c r="AG66">
        <v>0.72859281301498413</v>
      </c>
      <c r="AH66">
        <v>0.73564392328262329</v>
      </c>
      <c r="AI66">
        <v>0.68924105167388916</v>
      </c>
      <c r="AJ66">
        <v>0.62318271398544312</v>
      </c>
      <c r="AK66">
        <v>37</v>
      </c>
      <c r="AL66">
        <v>0.1895340234041214</v>
      </c>
      <c r="AM66">
        <v>0.5625</v>
      </c>
      <c r="AN66">
        <v>1.8671464174985886E-2</v>
      </c>
      <c r="AO66">
        <v>0.66720485687255859</v>
      </c>
      <c r="AP66">
        <v>0.35947757959365845</v>
      </c>
      <c r="AQ66">
        <v>55</v>
      </c>
      <c r="AR66">
        <v>0.22641688585281372</v>
      </c>
      <c r="AS66">
        <v>0.40933781862258911</v>
      </c>
      <c r="AT66">
        <v>0.73673665523529053</v>
      </c>
      <c r="AU66">
        <v>0.63767474889755249</v>
      </c>
      <c r="AV66">
        <v>0.50254154205322266</v>
      </c>
      <c r="AW66">
        <v>35</v>
      </c>
      <c r="AX66">
        <v>0.5415874719619751</v>
      </c>
      <c r="AY66">
        <v>0.70592105388641357</v>
      </c>
      <c r="AZ66">
        <v>0.55946904420852661</v>
      </c>
      <c r="BA66">
        <v>0.82823741436004639</v>
      </c>
      <c r="BB66">
        <v>0.65880376100540161</v>
      </c>
      <c r="BC66">
        <v>4</v>
      </c>
      <c r="BD66">
        <v>0.59437054395675659</v>
      </c>
      <c r="BE66">
        <v>0.57086575031280518</v>
      </c>
      <c r="BF66">
        <v>0.70993924140930176</v>
      </c>
      <c r="BG66">
        <v>0.38195580244064331</v>
      </c>
      <c r="BH66">
        <v>0.56428283452987671</v>
      </c>
      <c r="BI66">
        <v>19</v>
      </c>
      <c r="BJ66">
        <v>0.3220478892326355</v>
      </c>
      <c r="BK66">
        <v>0.35735151171684265</v>
      </c>
      <c r="BL66">
        <v>0.70301556587219238</v>
      </c>
      <c r="BM66">
        <v>0.25714287161827087</v>
      </c>
      <c r="BN66">
        <v>0.40988945960998535</v>
      </c>
      <c r="BO66">
        <v>69</v>
      </c>
      <c r="BP66">
        <v>0.32723504304885864</v>
      </c>
      <c r="BQ66">
        <v>0.46222078800201416</v>
      </c>
      <c r="BR66">
        <v>0.8230704665184021</v>
      </c>
      <c r="BS66">
        <v>0.41308638453483582</v>
      </c>
      <c r="BT66">
        <v>0.50640314817428589</v>
      </c>
      <c r="BU66">
        <v>29</v>
      </c>
    </row>
    <row r="67" spans="1:73" x14ac:dyDescent="0.2">
      <c r="A67" t="s">
        <v>65</v>
      </c>
      <c r="B67" s="2">
        <v>37</v>
      </c>
      <c r="C67" s="3">
        <v>0.51181528718623903</v>
      </c>
      <c r="D67" s="4">
        <v>26</v>
      </c>
      <c r="E67" s="3">
        <v>0.51691801310964403</v>
      </c>
      <c r="F67" s="4">
        <v>37</v>
      </c>
      <c r="G67" s="3">
        <v>0.50644061029837495</v>
      </c>
      <c r="H67">
        <v>37</v>
      </c>
      <c r="I67" s="6">
        <v>0.44856458582275976</v>
      </c>
      <c r="J67">
        <v>36</v>
      </c>
      <c r="K67">
        <v>0.48437777161598206</v>
      </c>
      <c r="L67">
        <v>0.35285076498985291</v>
      </c>
      <c r="M67">
        <v>42</v>
      </c>
      <c r="N67">
        <v>0.512503981590271</v>
      </c>
      <c r="O67">
        <v>36</v>
      </c>
      <c r="P67">
        <v>0.4987066388130188</v>
      </c>
      <c r="Q67">
        <v>34</v>
      </c>
      <c r="R67">
        <v>0.57344967126846313</v>
      </c>
      <c r="S67">
        <v>39</v>
      </c>
      <c r="T67">
        <v>0.32106474041938782</v>
      </c>
      <c r="U67">
        <v>0.64005172252655029</v>
      </c>
      <c r="V67">
        <v>0.56469738483428955</v>
      </c>
      <c r="W67">
        <v>0.49824637174606323</v>
      </c>
      <c r="X67">
        <v>0.50601506233215332</v>
      </c>
      <c r="Y67">
        <v>48</v>
      </c>
      <c r="Z67">
        <v>1.7550593242049217E-2</v>
      </c>
      <c r="AA67">
        <v>0.49459314346313477</v>
      </c>
      <c r="AB67">
        <v>3.5889878869056702E-2</v>
      </c>
      <c r="AC67">
        <v>0.80338215827941895</v>
      </c>
      <c r="AD67">
        <v>0.33785393834114075</v>
      </c>
      <c r="AE67">
        <v>53</v>
      </c>
      <c r="AF67">
        <v>0.13575871288776398</v>
      </c>
      <c r="AG67">
        <v>0.72728180885314941</v>
      </c>
      <c r="AH67">
        <v>0.68992853164672852</v>
      </c>
      <c r="AI67">
        <v>0.58708709478378296</v>
      </c>
      <c r="AJ67">
        <v>0.53501403331756592</v>
      </c>
      <c r="AK67">
        <v>54</v>
      </c>
      <c r="AL67">
        <v>0.55799823999404907</v>
      </c>
      <c r="AM67">
        <v>0.5</v>
      </c>
      <c r="AN67">
        <v>9.3040525913238525E-2</v>
      </c>
      <c r="AO67">
        <v>0.52721154689788818</v>
      </c>
      <c r="AP67">
        <v>0.41956257820129395</v>
      </c>
      <c r="AQ67">
        <v>32</v>
      </c>
      <c r="AR67">
        <v>0.67665410041809082</v>
      </c>
      <c r="AS67">
        <v>0.55353480577468872</v>
      </c>
      <c r="AT67">
        <v>0.5452265739440918</v>
      </c>
      <c r="AU67">
        <v>0.59563744068145752</v>
      </c>
      <c r="AV67">
        <v>0.59276324510574341</v>
      </c>
      <c r="AW67">
        <v>12</v>
      </c>
      <c r="AX67">
        <v>0.28399172425270081</v>
      </c>
      <c r="AY67">
        <v>0.55462706089019775</v>
      </c>
      <c r="AZ67">
        <v>0.54748427867889404</v>
      </c>
      <c r="BA67">
        <v>0.72936654090881348</v>
      </c>
      <c r="BB67">
        <v>0.52886742353439331</v>
      </c>
      <c r="BC67">
        <v>36</v>
      </c>
      <c r="BD67">
        <v>0.53988528251647949</v>
      </c>
      <c r="BE67">
        <v>0.34172928333282471</v>
      </c>
      <c r="BF67">
        <v>0.45236650109291077</v>
      </c>
      <c r="BG67">
        <v>0.32811704277992249</v>
      </c>
      <c r="BH67">
        <v>0.41552454233169556</v>
      </c>
      <c r="BI67">
        <v>48</v>
      </c>
      <c r="BJ67">
        <v>0.32304474711418152</v>
      </c>
      <c r="BK67">
        <v>0.31406125426292419</v>
      </c>
      <c r="BL67">
        <v>0.65750640630722046</v>
      </c>
      <c r="BM67">
        <v>0.57142859697341919</v>
      </c>
      <c r="BN67">
        <v>0.46651023626327515</v>
      </c>
      <c r="BO67">
        <v>47</v>
      </c>
      <c r="BP67">
        <v>0.31970870494842529</v>
      </c>
      <c r="BQ67">
        <v>0.48665696382522583</v>
      </c>
      <c r="BR67">
        <v>0.90221965312957764</v>
      </c>
      <c r="BS67">
        <v>0.52057015895843506</v>
      </c>
      <c r="BT67">
        <v>0.55728888511657715</v>
      </c>
      <c r="BU67">
        <v>18</v>
      </c>
    </row>
    <row r="68" spans="1:73" x14ac:dyDescent="0.2">
      <c r="A68" t="s">
        <v>66</v>
      </c>
      <c r="B68" s="2">
        <v>3</v>
      </c>
      <c r="C68" s="3">
        <v>0.62541680073541306</v>
      </c>
      <c r="D68" s="4">
        <v>5</v>
      </c>
      <c r="E68" s="3">
        <v>0.61431402156798343</v>
      </c>
      <c r="F68" s="4">
        <v>3</v>
      </c>
      <c r="G68" s="3">
        <v>0.63227039051310652</v>
      </c>
      <c r="H68">
        <v>6</v>
      </c>
      <c r="I68" s="9">
        <v>0.5874237454734812</v>
      </c>
      <c r="J68">
        <v>5</v>
      </c>
      <c r="K68">
        <v>0.57967483997344971</v>
      </c>
      <c r="L68">
        <v>0.38700240850448608</v>
      </c>
      <c r="M68">
        <v>25</v>
      </c>
      <c r="N68">
        <v>0.64654356241226196</v>
      </c>
      <c r="O68">
        <v>8</v>
      </c>
      <c r="P68">
        <v>0.59540808200836182</v>
      </c>
      <c r="Q68">
        <v>4</v>
      </c>
      <c r="R68">
        <v>0.65601354837417603</v>
      </c>
      <c r="S68">
        <v>10</v>
      </c>
      <c r="T68">
        <v>0.39002203941345215</v>
      </c>
      <c r="U68">
        <v>0.32997959852218628</v>
      </c>
      <c r="V68">
        <v>0.33380040526390076</v>
      </c>
      <c r="W68">
        <v>3.4047741442918777E-2</v>
      </c>
      <c r="X68">
        <v>0.27196243405342102</v>
      </c>
      <c r="Y68">
        <v>87</v>
      </c>
      <c r="Z68" t="s">
        <v>89</v>
      </c>
      <c r="AA68">
        <v>0.81199467182159424</v>
      </c>
      <c r="AB68">
        <v>0.66464173793792725</v>
      </c>
      <c r="AC68">
        <v>0.99990880489349365</v>
      </c>
      <c r="AD68">
        <v>0.82551509141921997</v>
      </c>
      <c r="AE68">
        <v>1</v>
      </c>
      <c r="AF68">
        <v>0.46457329392433167</v>
      </c>
      <c r="AG68">
        <v>0.75003379583358765</v>
      </c>
      <c r="AH68">
        <v>0.79471927881240845</v>
      </c>
      <c r="AI68">
        <v>0.57371717691421509</v>
      </c>
      <c r="AJ68">
        <v>0.64576089382171631</v>
      </c>
      <c r="AK68">
        <v>23</v>
      </c>
      <c r="AL68">
        <v>0.28209316730499268</v>
      </c>
      <c r="AM68">
        <v>0.60000002384185791</v>
      </c>
      <c r="AN68">
        <v>1.4026185963302851E-3</v>
      </c>
      <c r="AO68">
        <v>0.73908823728561401</v>
      </c>
      <c r="AP68">
        <v>0.40564602613449097</v>
      </c>
      <c r="AQ68">
        <v>36</v>
      </c>
      <c r="AR68">
        <v>4.6161290258169174E-2</v>
      </c>
      <c r="AS68">
        <v>0.75682467222213745</v>
      </c>
      <c r="AT68">
        <v>0.69068783521652222</v>
      </c>
      <c r="AU68">
        <v>0.67686903476715088</v>
      </c>
      <c r="AV68">
        <v>0.54263567924499512</v>
      </c>
      <c r="AW68">
        <v>22</v>
      </c>
      <c r="AX68">
        <v>0.49134173989295959</v>
      </c>
      <c r="AY68">
        <v>0.57773047685623169</v>
      </c>
      <c r="AZ68">
        <v>0.86594200134277344</v>
      </c>
      <c r="BA68">
        <v>0.89473420381546021</v>
      </c>
      <c r="BB68">
        <v>0.70743709802627563</v>
      </c>
      <c r="BC68">
        <v>2</v>
      </c>
      <c r="BD68">
        <v>0.49309042096138</v>
      </c>
      <c r="BE68">
        <v>0.45411762595176697</v>
      </c>
      <c r="BF68">
        <v>0.55761855840682983</v>
      </c>
      <c r="BG68">
        <v>0.18486714363098145</v>
      </c>
      <c r="BH68">
        <v>0.42242342233657837</v>
      </c>
      <c r="BI68">
        <v>41</v>
      </c>
      <c r="BJ68">
        <v>0.36652621626853943</v>
      </c>
      <c r="BK68">
        <v>0.71900671720504761</v>
      </c>
      <c r="BL68">
        <v>0.72995764017105103</v>
      </c>
      <c r="BM68">
        <v>1</v>
      </c>
      <c r="BN68">
        <v>0.70387262105941772</v>
      </c>
      <c r="BO68">
        <v>4</v>
      </c>
      <c r="BP68">
        <v>0.56221103668212891</v>
      </c>
      <c r="BQ68">
        <v>0.81920456886291504</v>
      </c>
      <c r="BR68">
        <v>0.71990251541137695</v>
      </c>
      <c r="BS68">
        <v>0.80088937282562256</v>
      </c>
      <c r="BT68">
        <v>0.72555184364318848</v>
      </c>
      <c r="BU68">
        <v>3</v>
      </c>
    </row>
    <row r="69" spans="1:73" x14ac:dyDescent="0.2">
      <c r="A69" t="s">
        <v>67</v>
      </c>
      <c r="B69" s="2">
        <v>9</v>
      </c>
      <c r="C69" s="3">
        <v>0.57920105699097313</v>
      </c>
      <c r="D69" s="4">
        <v>15</v>
      </c>
      <c r="E69" s="3">
        <v>0.55682245516186457</v>
      </c>
      <c r="F69" s="4">
        <v>24</v>
      </c>
      <c r="G69" s="3">
        <v>0.53253234446700393</v>
      </c>
      <c r="H69" t="s">
        <v>153</v>
      </c>
      <c r="I69" s="5" t="s">
        <v>153</v>
      </c>
      <c r="J69">
        <v>8</v>
      </c>
      <c r="K69">
        <v>0.56806933879852295</v>
      </c>
      <c r="L69">
        <v>0.41501331329345703</v>
      </c>
      <c r="M69">
        <v>12</v>
      </c>
      <c r="N69">
        <v>0.6759982705116272</v>
      </c>
      <c r="O69">
        <v>6</v>
      </c>
      <c r="P69">
        <v>0.54077452421188354</v>
      </c>
      <c r="Q69">
        <v>14</v>
      </c>
      <c r="R69">
        <v>0.63663661479949951</v>
      </c>
      <c r="S69">
        <v>14</v>
      </c>
      <c r="T69">
        <v>0.43822318315505981</v>
      </c>
      <c r="U69">
        <v>0.91593921184539795</v>
      </c>
      <c r="V69">
        <v>0.58008313179016113</v>
      </c>
      <c r="W69">
        <v>0.51187002658843994</v>
      </c>
      <c r="X69">
        <v>0.61152887344360352</v>
      </c>
      <c r="Y69">
        <v>11</v>
      </c>
      <c r="Z69" t="s">
        <v>89</v>
      </c>
      <c r="AA69">
        <v>0.5151517391204834</v>
      </c>
      <c r="AB69">
        <v>7.5949721038341522E-2</v>
      </c>
      <c r="AC69">
        <v>0.80427175760269165</v>
      </c>
      <c r="AD69">
        <v>0.46512439846992493</v>
      </c>
      <c r="AE69">
        <v>17</v>
      </c>
      <c r="AF69">
        <v>0.52998465299606323</v>
      </c>
      <c r="AG69">
        <v>0.72132933139801025</v>
      </c>
      <c r="AH69">
        <v>0.8535124659538269</v>
      </c>
      <c r="AI69">
        <v>0.43802595138549805</v>
      </c>
      <c r="AJ69">
        <v>0.63571310043334961</v>
      </c>
      <c r="AK69">
        <v>30</v>
      </c>
      <c r="AL69">
        <v>0.47107750177383423</v>
      </c>
      <c r="AM69">
        <v>0.8125</v>
      </c>
      <c r="AN69">
        <v>4.6409871429204941E-2</v>
      </c>
      <c r="AO69">
        <v>0.86932820081710815</v>
      </c>
      <c r="AP69">
        <v>0.54982888698577881</v>
      </c>
      <c r="AQ69">
        <v>2</v>
      </c>
      <c r="AR69">
        <v>0.23608313500881195</v>
      </c>
      <c r="AS69">
        <v>0.50823867321014404</v>
      </c>
      <c r="AT69">
        <v>0.55656152963638306</v>
      </c>
      <c r="AU69">
        <v>0.67559367418289185</v>
      </c>
      <c r="AV69">
        <v>0.49411925673484802</v>
      </c>
      <c r="AW69">
        <v>39</v>
      </c>
      <c r="AX69">
        <v>0.44266942143440247</v>
      </c>
      <c r="AY69">
        <v>0.76706224679946899</v>
      </c>
      <c r="AZ69">
        <v>0.5145031213760376</v>
      </c>
      <c r="BA69">
        <v>0.73364067077636719</v>
      </c>
      <c r="BB69">
        <v>0.61446887254714966</v>
      </c>
      <c r="BC69">
        <v>12</v>
      </c>
      <c r="BD69">
        <v>0.63791590929031372</v>
      </c>
      <c r="BE69">
        <v>0.63062280416488647</v>
      </c>
      <c r="BF69">
        <v>0.80830168724060059</v>
      </c>
      <c r="BG69">
        <v>0.78981411457061768</v>
      </c>
      <c r="BH69">
        <v>0.71666359901428223</v>
      </c>
      <c r="BI69">
        <v>6</v>
      </c>
      <c r="BJ69">
        <v>0.164118692278862</v>
      </c>
      <c r="BK69">
        <v>0.70024788379669189</v>
      </c>
      <c r="BL69">
        <v>0.79414486885070801</v>
      </c>
      <c r="BM69">
        <v>0.47142857313156128</v>
      </c>
      <c r="BN69">
        <v>0.53248500823974609</v>
      </c>
      <c r="BO69">
        <v>33</v>
      </c>
      <c r="BP69">
        <v>0.40003392100334167</v>
      </c>
      <c r="BQ69">
        <v>0.51289242506027222</v>
      </c>
      <c r="BR69">
        <v>0.63750451803207397</v>
      </c>
      <c r="BS69">
        <v>0.43575680255889893</v>
      </c>
      <c r="BT69">
        <v>0.49654692411422729</v>
      </c>
      <c r="BU69">
        <v>31</v>
      </c>
    </row>
    <row r="70" spans="1:73" x14ac:dyDescent="0.2">
      <c r="A70" t="s">
        <v>68</v>
      </c>
      <c r="B70" s="2">
        <v>18</v>
      </c>
      <c r="C70" s="3">
        <v>0.54873636200811005</v>
      </c>
      <c r="D70" s="4">
        <v>24</v>
      </c>
      <c r="E70" s="3">
        <v>0.52108796912037492</v>
      </c>
      <c r="F70" s="4">
        <v>31</v>
      </c>
      <c r="G70" s="3">
        <v>0.51340849550644141</v>
      </c>
      <c r="H70">
        <v>30</v>
      </c>
      <c r="I70" s="6">
        <v>0.47529762642089524</v>
      </c>
      <c r="J70">
        <v>12</v>
      </c>
      <c r="K70">
        <v>0.53791862726211548</v>
      </c>
      <c r="L70">
        <v>0.41344162821769714</v>
      </c>
      <c r="M70">
        <v>14</v>
      </c>
      <c r="N70">
        <v>0.59352254867553711</v>
      </c>
      <c r="O70">
        <v>14</v>
      </c>
      <c r="P70">
        <v>0.53822928667068481</v>
      </c>
      <c r="Q70">
        <v>16</v>
      </c>
      <c r="R70">
        <v>0.59786540269851685</v>
      </c>
      <c r="S70">
        <v>26</v>
      </c>
      <c r="T70">
        <v>0.49679148197174072</v>
      </c>
      <c r="U70">
        <v>0.7809295654296875</v>
      </c>
      <c r="V70">
        <v>0.42901879549026489</v>
      </c>
      <c r="W70">
        <v>0.54171836376190186</v>
      </c>
      <c r="X70">
        <v>0.56211453676223755</v>
      </c>
      <c r="Y70">
        <v>21</v>
      </c>
      <c r="Z70" t="s">
        <v>89</v>
      </c>
      <c r="AA70">
        <v>0.3586747944355011</v>
      </c>
      <c r="AB70">
        <v>0.33833953738212585</v>
      </c>
      <c r="AC70">
        <v>0.87932443618774414</v>
      </c>
      <c r="AD70">
        <v>0.52544623613357544</v>
      </c>
      <c r="AE70">
        <v>11</v>
      </c>
      <c r="AF70">
        <v>0.65707904100418091</v>
      </c>
      <c r="AG70">
        <v>0.74766969680786133</v>
      </c>
      <c r="AH70">
        <v>0.89028632640838623</v>
      </c>
      <c r="AI70">
        <v>0.35047560930252075</v>
      </c>
      <c r="AJ70">
        <v>0.6613776683807373</v>
      </c>
      <c r="AK70">
        <v>16</v>
      </c>
      <c r="AL70">
        <v>0.25595462322235107</v>
      </c>
      <c r="AM70">
        <v>0.78250002861022949</v>
      </c>
      <c r="AN70">
        <v>4.0452320128679276E-2</v>
      </c>
      <c r="AO70">
        <v>0.88177192211151123</v>
      </c>
      <c r="AP70">
        <v>0.49016973376274109</v>
      </c>
      <c r="AQ70">
        <v>10</v>
      </c>
      <c r="AR70">
        <v>0.18649888038635254</v>
      </c>
      <c r="AS70">
        <v>0.53170579671859741</v>
      </c>
      <c r="AT70">
        <v>0.63517183065414429</v>
      </c>
      <c r="AU70">
        <v>0.7648390531539917</v>
      </c>
      <c r="AV70">
        <v>0.52955389022827148</v>
      </c>
      <c r="AW70">
        <v>26</v>
      </c>
      <c r="AX70">
        <v>0.54411160945892334</v>
      </c>
      <c r="AY70">
        <v>0.68075829744338989</v>
      </c>
      <c r="AZ70">
        <v>0.49364280700683594</v>
      </c>
      <c r="BA70">
        <v>0.71542763710021973</v>
      </c>
      <c r="BB70">
        <v>0.60848510265350342</v>
      </c>
      <c r="BC70">
        <v>13</v>
      </c>
      <c r="BD70">
        <v>0.37525331974029541</v>
      </c>
      <c r="BE70">
        <v>0.29069158434867859</v>
      </c>
      <c r="BF70">
        <v>0.37574389576911926</v>
      </c>
      <c r="BG70">
        <v>0.3269307017326355</v>
      </c>
      <c r="BH70">
        <v>0.342154860496521</v>
      </c>
      <c r="BI70">
        <v>68</v>
      </c>
      <c r="BJ70">
        <v>0.28823894262313843</v>
      </c>
      <c r="BK70">
        <v>0.57827454805374146</v>
      </c>
      <c r="BL70">
        <v>0.72794932126998901</v>
      </c>
      <c r="BM70">
        <v>0.44285714626312256</v>
      </c>
      <c r="BN70">
        <v>0.50932997465133667</v>
      </c>
      <c r="BO70">
        <v>39</v>
      </c>
      <c r="BP70">
        <v>0.5036051869392395</v>
      </c>
      <c r="BQ70">
        <v>0.59049856662750244</v>
      </c>
      <c r="BR70">
        <v>0.91345870494842529</v>
      </c>
      <c r="BS70">
        <v>0.47744351625442505</v>
      </c>
      <c r="BT70">
        <v>0.62125146389007568</v>
      </c>
      <c r="BU70">
        <v>11</v>
      </c>
    </row>
    <row r="71" spans="1:73" x14ac:dyDescent="0.2">
      <c r="A71" t="s">
        <v>69</v>
      </c>
      <c r="B71" s="2">
        <v>56</v>
      </c>
      <c r="C71" s="3">
        <v>0.45862067852104688</v>
      </c>
      <c r="D71" s="4">
        <v>53</v>
      </c>
      <c r="E71" s="3">
        <v>0.46930477927835779</v>
      </c>
      <c r="F71" s="4">
        <v>40</v>
      </c>
      <c r="G71" s="3">
        <v>0.5025216987751201</v>
      </c>
      <c r="H71">
        <v>18</v>
      </c>
      <c r="I71" s="6">
        <v>0.51165799929705547</v>
      </c>
      <c r="J71">
        <v>49</v>
      </c>
      <c r="K71">
        <v>0.45922830700874329</v>
      </c>
      <c r="L71">
        <v>0.33888927102088928</v>
      </c>
      <c r="M71">
        <v>48</v>
      </c>
      <c r="N71">
        <v>0.50551742315292358</v>
      </c>
      <c r="O71">
        <v>38</v>
      </c>
      <c r="P71">
        <v>0.5059773325920105</v>
      </c>
      <c r="Q71">
        <v>31</v>
      </c>
      <c r="R71">
        <v>0.48652920126914978</v>
      </c>
      <c r="S71">
        <v>59</v>
      </c>
      <c r="T71">
        <v>0.32123681902885437</v>
      </c>
      <c r="U71">
        <v>0.42813402414321899</v>
      </c>
      <c r="V71">
        <v>0.83586382865905762</v>
      </c>
      <c r="W71">
        <v>0.5055774450302124</v>
      </c>
      <c r="X71">
        <v>0.52270305156707764</v>
      </c>
      <c r="Y71">
        <v>41</v>
      </c>
      <c r="Z71">
        <v>0.33806517720222473</v>
      </c>
      <c r="AA71">
        <v>0.55111479759216309</v>
      </c>
      <c r="AB71">
        <v>3.1008321093395352E-4</v>
      </c>
      <c r="AC71">
        <v>0.39003157615661621</v>
      </c>
      <c r="AD71">
        <v>0.31988039612770081</v>
      </c>
      <c r="AE71">
        <v>58</v>
      </c>
      <c r="AF71">
        <v>0.33402079343795776</v>
      </c>
      <c r="AG71">
        <v>0.57518839836120605</v>
      </c>
      <c r="AH71">
        <v>0.5888819694519043</v>
      </c>
      <c r="AI71">
        <v>0.62145793437957764</v>
      </c>
      <c r="AJ71">
        <v>0.52988725900650024</v>
      </c>
      <c r="AK71">
        <v>55</v>
      </c>
      <c r="AL71">
        <v>0.42033937573432922</v>
      </c>
      <c r="AM71">
        <v>0.31999999284744263</v>
      </c>
      <c r="AN71">
        <v>0.33086195588111877</v>
      </c>
      <c r="AO71">
        <v>0.38089540600776672</v>
      </c>
      <c r="AP71">
        <v>0.36302417516708374</v>
      </c>
      <c r="AQ71">
        <v>54</v>
      </c>
      <c r="AR71">
        <v>0.63457602262496948</v>
      </c>
      <c r="AS71">
        <v>0.44387409090995789</v>
      </c>
      <c r="AT71">
        <v>0.29203465580940247</v>
      </c>
      <c r="AU71">
        <v>0.38023373484611511</v>
      </c>
      <c r="AV71">
        <v>0.43767961859703064</v>
      </c>
      <c r="AW71">
        <v>56</v>
      </c>
      <c r="AX71">
        <v>0.25929561257362366</v>
      </c>
      <c r="AY71">
        <v>0.81098026037216187</v>
      </c>
      <c r="AZ71">
        <v>0.65444111824035645</v>
      </c>
      <c r="BA71">
        <v>0.5930255651473999</v>
      </c>
      <c r="BB71">
        <v>0.57943564653396606</v>
      </c>
      <c r="BC71">
        <v>17</v>
      </c>
      <c r="BD71">
        <v>0.22653888165950775</v>
      </c>
      <c r="BE71">
        <v>0.5376470685005188</v>
      </c>
      <c r="BF71">
        <v>0.362129807472229</v>
      </c>
      <c r="BG71">
        <v>6.9280460476875305E-2</v>
      </c>
      <c r="BH71">
        <v>0.29889905452728271</v>
      </c>
      <c r="BI71">
        <v>77</v>
      </c>
      <c r="BJ71">
        <v>0.38763433694839478</v>
      </c>
      <c r="BK71">
        <v>0.26615941524505615</v>
      </c>
      <c r="BL71">
        <v>0.78545546531677246</v>
      </c>
      <c r="BM71">
        <v>0.8571428656578064</v>
      </c>
      <c r="BN71">
        <v>0.57409799098968506</v>
      </c>
      <c r="BO71">
        <v>18</v>
      </c>
      <c r="BP71">
        <v>0.12829636037349701</v>
      </c>
      <c r="BQ71">
        <v>0.61655855178833008</v>
      </c>
      <c r="BR71">
        <v>0.70381706953048706</v>
      </c>
      <c r="BS71">
        <v>0.58111786842346191</v>
      </c>
      <c r="BT71">
        <v>0.50744748115539551</v>
      </c>
      <c r="BU71">
        <v>28</v>
      </c>
    </row>
    <row r="72" spans="1:73" x14ac:dyDescent="0.2">
      <c r="A72" t="s">
        <v>70</v>
      </c>
      <c r="B72" s="2">
        <v>63</v>
      </c>
      <c r="C72" s="3">
        <v>0.43288652529618915</v>
      </c>
      <c r="D72" s="4">
        <v>66</v>
      </c>
      <c r="E72" s="3">
        <v>0.41933655872988224</v>
      </c>
      <c r="F72" s="4">
        <v>59</v>
      </c>
      <c r="G72" s="3">
        <v>0.45599885192257933</v>
      </c>
      <c r="H72">
        <v>39</v>
      </c>
      <c r="I72" s="6">
        <v>0.44046091213799399</v>
      </c>
      <c r="J72">
        <v>62</v>
      </c>
      <c r="K72">
        <v>0.41229155659675598</v>
      </c>
      <c r="L72">
        <v>0.32784214615821838</v>
      </c>
      <c r="M72">
        <v>56</v>
      </c>
      <c r="N72">
        <v>0.4638989269733429</v>
      </c>
      <c r="O72">
        <v>51</v>
      </c>
      <c r="P72">
        <v>0.42457655072212219</v>
      </c>
      <c r="Q72">
        <v>66</v>
      </c>
      <c r="R72">
        <v>0.43284857273101807</v>
      </c>
      <c r="S72">
        <v>67</v>
      </c>
      <c r="T72">
        <v>0.61730378866195679</v>
      </c>
      <c r="U72">
        <v>0.71165180206298828</v>
      </c>
      <c r="V72">
        <v>0.5933605432510376</v>
      </c>
      <c r="W72">
        <v>0.51017260551452637</v>
      </c>
      <c r="X72">
        <v>0.60812216997146606</v>
      </c>
      <c r="Y72">
        <v>12</v>
      </c>
      <c r="Z72">
        <v>0.17169027030467987</v>
      </c>
      <c r="AA72">
        <v>0.32798400521278381</v>
      </c>
      <c r="AB72">
        <v>6.3641122542321682E-3</v>
      </c>
      <c r="AC72">
        <v>0.50357699394226074</v>
      </c>
      <c r="AD72">
        <v>0.2524038553237915</v>
      </c>
      <c r="AE72">
        <v>64</v>
      </c>
      <c r="AF72">
        <v>0.23202203214168549</v>
      </c>
      <c r="AG72">
        <v>0.69712305068969727</v>
      </c>
      <c r="AH72">
        <v>0.55974948406219482</v>
      </c>
      <c r="AI72">
        <v>0.37473320960998535</v>
      </c>
      <c r="AJ72">
        <v>0.46590694785118103</v>
      </c>
      <c r="AK72">
        <v>65</v>
      </c>
      <c r="AL72">
        <v>0.27133393287658691</v>
      </c>
      <c r="AM72">
        <v>0.31999999284744263</v>
      </c>
      <c r="AN72">
        <v>0.13812118768692017</v>
      </c>
      <c r="AO72">
        <v>0.47653743624687195</v>
      </c>
      <c r="AP72">
        <v>0.30149814486503601</v>
      </c>
      <c r="AQ72">
        <v>77</v>
      </c>
      <c r="AR72">
        <v>0.48408877849578857</v>
      </c>
      <c r="AS72">
        <v>0.39359208941459656</v>
      </c>
      <c r="AT72">
        <v>0.28722813725471497</v>
      </c>
      <c r="AU72">
        <v>0.11689563095569611</v>
      </c>
      <c r="AV72">
        <v>0.32045117020606995</v>
      </c>
      <c r="AW72">
        <v>72</v>
      </c>
      <c r="AX72">
        <v>0.14955559372901917</v>
      </c>
      <c r="AY72">
        <v>0.54863083362579346</v>
      </c>
      <c r="AZ72">
        <v>0.48949465155601501</v>
      </c>
      <c r="BA72">
        <v>0.58744055032730103</v>
      </c>
      <c r="BB72">
        <v>0.44378042221069336</v>
      </c>
      <c r="BC72">
        <v>70</v>
      </c>
      <c r="BD72">
        <v>0.45016813278198242</v>
      </c>
      <c r="BE72">
        <v>0.48427250981330872</v>
      </c>
      <c r="BF72">
        <v>0.67059367895126343</v>
      </c>
      <c r="BG72">
        <v>0.37401843070983887</v>
      </c>
      <c r="BH72">
        <v>0.49476319551467896</v>
      </c>
      <c r="BI72">
        <v>27</v>
      </c>
      <c r="BJ72">
        <v>0.39238512516021729</v>
      </c>
      <c r="BK72">
        <v>0.28260728716850281</v>
      </c>
      <c r="BL72">
        <v>0.66249233484268188</v>
      </c>
      <c r="BM72">
        <v>0.4285714328289032</v>
      </c>
      <c r="BN72">
        <v>0.44151404500007629</v>
      </c>
      <c r="BO72">
        <v>59</v>
      </c>
      <c r="BP72">
        <v>0.18203175067901611</v>
      </c>
      <c r="BQ72">
        <v>0.40922874212265015</v>
      </c>
      <c r="BR72">
        <v>0.41378486156463623</v>
      </c>
      <c r="BS72">
        <v>0.52369076013565063</v>
      </c>
      <c r="BT72">
        <v>0.38218402862548828</v>
      </c>
      <c r="BU72">
        <v>51</v>
      </c>
    </row>
    <row r="73" spans="1:73" x14ac:dyDescent="0.2">
      <c r="A73" t="s">
        <v>71</v>
      </c>
      <c r="B73" s="2">
        <v>22</v>
      </c>
      <c r="C73" s="3">
        <v>0.53623392317459717</v>
      </c>
      <c r="D73" s="4">
        <v>18</v>
      </c>
      <c r="E73" s="3">
        <v>0.54886124211225507</v>
      </c>
      <c r="F73" s="4">
        <v>23</v>
      </c>
      <c r="G73" s="3">
        <v>0.53294353121911775</v>
      </c>
      <c r="H73" t="s">
        <v>153</v>
      </c>
      <c r="I73" s="5" t="s">
        <v>153</v>
      </c>
      <c r="J73">
        <v>24</v>
      </c>
      <c r="K73">
        <v>0.51446717977523804</v>
      </c>
      <c r="L73">
        <v>0.41586199402809143</v>
      </c>
      <c r="M73">
        <v>11</v>
      </c>
      <c r="N73">
        <v>0.4878668487071991</v>
      </c>
      <c r="O73">
        <v>45</v>
      </c>
      <c r="P73">
        <v>0.53471428155899048</v>
      </c>
      <c r="Q73">
        <v>17</v>
      </c>
      <c r="R73">
        <v>0.61942565441131592</v>
      </c>
      <c r="S73">
        <v>19</v>
      </c>
      <c r="T73">
        <v>0.30296334624290466</v>
      </c>
      <c r="U73">
        <v>0.21913875639438629</v>
      </c>
      <c r="V73">
        <v>0.5430561900138855</v>
      </c>
      <c r="W73">
        <v>0.47115525603294373</v>
      </c>
      <c r="X73">
        <v>0.38407838344573975</v>
      </c>
      <c r="Y73">
        <v>80</v>
      </c>
      <c r="Z73">
        <v>0.31539830565452576</v>
      </c>
      <c r="AA73">
        <v>0.56250762939453125</v>
      </c>
      <c r="AB73">
        <v>0.14239726960659027</v>
      </c>
      <c r="AC73">
        <v>0.94234776496887207</v>
      </c>
      <c r="AD73">
        <v>0.49066275358200073</v>
      </c>
      <c r="AE73">
        <v>13</v>
      </c>
      <c r="AF73">
        <v>0.57329767942428589</v>
      </c>
      <c r="AG73">
        <v>0.70670890808105469</v>
      </c>
      <c r="AH73">
        <v>0.85782092809677124</v>
      </c>
      <c r="AI73">
        <v>0.50500333309173584</v>
      </c>
      <c r="AJ73">
        <v>0.66070771217346191</v>
      </c>
      <c r="AK73">
        <v>17</v>
      </c>
      <c r="AL73">
        <v>0.34102550148963928</v>
      </c>
      <c r="AM73">
        <v>0.49500000476837158</v>
      </c>
      <c r="AN73">
        <v>6.6057108342647552E-2</v>
      </c>
      <c r="AO73">
        <v>0.76340401172637939</v>
      </c>
      <c r="AP73">
        <v>0.41637164354324341</v>
      </c>
      <c r="AQ73">
        <v>35</v>
      </c>
      <c r="AR73">
        <v>0.43932276964187622</v>
      </c>
      <c r="AS73">
        <v>0.48064011335372925</v>
      </c>
      <c r="AT73">
        <v>0.63949662446975708</v>
      </c>
      <c r="AU73">
        <v>0.69064551591873169</v>
      </c>
      <c r="AV73">
        <v>0.56252622604370117</v>
      </c>
      <c r="AW73">
        <v>18</v>
      </c>
      <c r="AX73">
        <v>0.45367121696472168</v>
      </c>
      <c r="AY73">
        <v>0.68225300312042236</v>
      </c>
      <c r="AZ73">
        <v>0.33045443892478943</v>
      </c>
      <c r="BA73">
        <v>0.64325225353240967</v>
      </c>
      <c r="BB73">
        <v>0.52740770578384399</v>
      </c>
      <c r="BC73">
        <v>38</v>
      </c>
      <c r="BD73">
        <v>0.53657031059265137</v>
      </c>
      <c r="BE73">
        <v>0.33975040912628174</v>
      </c>
      <c r="BF73">
        <v>0.57980793714523315</v>
      </c>
      <c r="BG73">
        <v>0.51347380876541138</v>
      </c>
      <c r="BH73">
        <v>0.49240061640739441</v>
      </c>
      <c r="BI73">
        <v>29</v>
      </c>
      <c r="BJ73">
        <v>0.34901398420333862</v>
      </c>
      <c r="BK73">
        <v>0.47224718332290649</v>
      </c>
      <c r="BL73">
        <v>0.90911763906478882</v>
      </c>
      <c r="BM73">
        <v>0.65714287757873535</v>
      </c>
      <c r="BN73">
        <v>0.59688043594360352</v>
      </c>
      <c r="BO73">
        <v>15</v>
      </c>
      <c r="BP73">
        <v>0.43149474263191223</v>
      </c>
      <c r="BQ73">
        <v>0.43255555629730225</v>
      </c>
      <c r="BR73">
        <v>0.74422037601470947</v>
      </c>
      <c r="BS73">
        <v>0.38840633630752563</v>
      </c>
      <c r="BT73">
        <v>0.49916926026344299</v>
      </c>
      <c r="BU73">
        <v>30</v>
      </c>
    </row>
    <row r="74" spans="1:73" x14ac:dyDescent="0.2">
      <c r="A74" t="s">
        <v>72</v>
      </c>
      <c r="B74" s="2">
        <v>82</v>
      </c>
      <c r="C74" s="3">
        <v>0.33365008877984031</v>
      </c>
      <c r="D74" s="4">
        <v>82</v>
      </c>
      <c r="E74" s="3">
        <v>0.34414367656933953</v>
      </c>
      <c r="F74" s="4">
        <v>76</v>
      </c>
      <c r="G74" s="3">
        <v>0.4018424854937126</v>
      </c>
      <c r="H74" t="s">
        <v>153</v>
      </c>
      <c r="I74" s="5" t="s">
        <v>153</v>
      </c>
      <c r="J74">
        <v>79</v>
      </c>
      <c r="K74">
        <v>0.34458094835281372</v>
      </c>
      <c r="L74">
        <v>0.2775377631187439</v>
      </c>
      <c r="M74">
        <v>74</v>
      </c>
      <c r="N74">
        <v>0.32837283611297607</v>
      </c>
      <c r="O74">
        <v>81</v>
      </c>
      <c r="P74">
        <v>0.47972515225410461</v>
      </c>
      <c r="Q74">
        <v>43</v>
      </c>
      <c r="R74">
        <v>0.29347684979438782</v>
      </c>
      <c r="S74">
        <v>86</v>
      </c>
      <c r="T74">
        <v>0.44820892810821533</v>
      </c>
      <c r="U74">
        <v>0.50625532865524292</v>
      </c>
      <c r="V74">
        <v>0.84687864780426025</v>
      </c>
      <c r="W74">
        <v>0.51444822549819946</v>
      </c>
      <c r="X74">
        <v>0.57894778251647949</v>
      </c>
      <c r="Y74">
        <v>18</v>
      </c>
      <c r="Z74">
        <v>0.32901683449745178</v>
      </c>
      <c r="AA74">
        <v>9.8153650760650635E-2</v>
      </c>
      <c r="AB74">
        <v>0</v>
      </c>
      <c r="AC74">
        <v>6.0351923108100891E-2</v>
      </c>
      <c r="AD74">
        <v>0.12188060581684113</v>
      </c>
      <c r="AE74">
        <v>87</v>
      </c>
      <c r="AF74">
        <v>0.4058929979801178</v>
      </c>
      <c r="AG74">
        <v>0.44272258877754211</v>
      </c>
      <c r="AH74">
        <v>0.46977153420448303</v>
      </c>
      <c r="AI74">
        <v>0.20013579726219177</v>
      </c>
      <c r="AJ74">
        <v>0.37963074445724487</v>
      </c>
      <c r="AK74">
        <v>80</v>
      </c>
      <c r="AL74">
        <v>0.36803475022315979</v>
      </c>
      <c r="AM74">
        <v>0.23499999940395355</v>
      </c>
      <c r="AN74">
        <v>0.62134438753128052</v>
      </c>
      <c r="AO74">
        <v>0.33225333690643311</v>
      </c>
      <c r="AP74">
        <v>0.38915812969207764</v>
      </c>
      <c r="AQ74">
        <v>45</v>
      </c>
      <c r="AR74">
        <v>0.28591448068618774</v>
      </c>
      <c r="AS74">
        <v>0.26244834065437317</v>
      </c>
      <c r="AT74">
        <v>0.37274003028869629</v>
      </c>
      <c r="AU74">
        <v>9.0062655508518219E-2</v>
      </c>
      <c r="AV74">
        <v>0.25279137492179871</v>
      </c>
      <c r="AW74">
        <v>80</v>
      </c>
      <c r="AX74">
        <v>0.13360011577606201</v>
      </c>
      <c r="AY74">
        <v>0.37533032894134521</v>
      </c>
      <c r="AZ74">
        <v>0.46264314651489258</v>
      </c>
      <c r="BA74">
        <v>0.36075294017791748</v>
      </c>
      <c r="BB74">
        <v>0.33308163285255432</v>
      </c>
      <c r="BC74">
        <v>83</v>
      </c>
      <c r="BD74">
        <v>0.33637845516204834</v>
      </c>
      <c r="BE74">
        <v>0.37590625882148743</v>
      </c>
      <c r="BF74">
        <v>0.61530095338821411</v>
      </c>
      <c r="BG74">
        <v>0.31838124990463257</v>
      </c>
      <c r="BH74">
        <v>0.41149172186851501</v>
      </c>
      <c r="BI74">
        <v>49</v>
      </c>
      <c r="BJ74">
        <v>5.2833370864391327E-2</v>
      </c>
      <c r="BK74">
        <v>0.22792911529541016</v>
      </c>
      <c r="BL74">
        <v>0.64875012636184692</v>
      </c>
      <c r="BM74">
        <v>0.47142857313156128</v>
      </c>
      <c r="BN74">
        <v>0.35023528337478638</v>
      </c>
      <c r="BO74">
        <v>81</v>
      </c>
      <c r="BP74">
        <v>0.13795986771583557</v>
      </c>
      <c r="BQ74">
        <v>0.43160980939865112</v>
      </c>
      <c r="BR74">
        <v>0.28009742498397827</v>
      </c>
      <c r="BS74" t="s">
        <v>89</v>
      </c>
      <c r="BT74">
        <v>0.28322237730026245</v>
      </c>
      <c r="BU74">
        <v>69</v>
      </c>
    </row>
    <row r="75" spans="1:73" x14ac:dyDescent="0.2">
      <c r="A75" t="s">
        <v>73</v>
      </c>
      <c r="B75" s="2">
        <v>1</v>
      </c>
      <c r="C75" s="3">
        <v>0.71959207548235626</v>
      </c>
      <c r="D75" s="4">
        <v>1</v>
      </c>
      <c r="E75" s="3">
        <v>0.74392874266014664</v>
      </c>
      <c r="F75" s="4">
        <v>1</v>
      </c>
      <c r="G75" s="3">
        <v>0.73451249035683241</v>
      </c>
      <c r="H75">
        <v>1</v>
      </c>
      <c r="I75" s="5">
        <v>0.70527320517285597</v>
      </c>
      <c r="J75">
        <v>1</v>
      </c>
      <c r="K75">
        <v>0.72277349233627319</v>
      </c>
      <c r="L75">
        <v>0.60344827175140381</v>
      </c>
      <c r="M75">
        <v>1</v>
      </c>
      <c r="N75">
        <v>0.81149774789810181</v>
      </c>
      <c r="O75">
        <v>1</v>
      </c>
      <c r="P75">
        <v>0.61679166555404663</v>
      </c>
      <c r="Q75">
        <v>2</v>
      </c>
      <c r="R75">
        <v>0.82682609558105469</v>
      </c>
      <c r="S75">
        <v>1</v>
      </c>
      <c r="T75">
        <v>0.40773746371269226</v>
      </c>
      <c r="U75">
        <v>0.4465821385383606</v>
      </c>
      <c r="V75">
        <v>0.40744313597679138</v>
      </c>
      <c r="W75">
        <v>0.32460212707519531</v>
      </c>
      <c r="X75">
        <v>0.39659121632575989</v>
      </c>
      <c r="Y75">
        <v>74</v>
      </c>
      <c r="Z75" t="s">
        <v>89</v>
      </c>
      <c r="AA75">
        <v>0.98635774850845337</v>
      </c>
      <c r="AB75">
        <v>0.38125354051589966</v>
      </c>
      <c r="AC75">
        <v>0.99998128414154053</v>
      </c>
      <c r="AD75">
        <v>0.78919750452041626</v>
      </c>
      <c r="AE75">
        <v>3</v>
      </c>
      <c r="AF75">
        <v>0.51989376544952393</v>
      </c>
      <c r="AG75">
        <v>0.78101819753646851</v>
      </c>
      <c r="AH75">
        <v>0.77282291650772095</v>
      </c>
      <c r="AI75">
        <v>0.80692207813262939</v>
      </c>
      <c r="AJ75">
        <v>0.72016423940658569</v>
      </c>
      <c r="AK75">
        <v>2</v>
      </c>
      <c r="AL75">
        <v>0.40388950705528259</v>
      </c>
      <c r="AM75">
        <v>0.78250002861022949</v>
      </c>
      <c r="AN75">
        <v>1.8480037378837411E-12</v>
      </c>
      <c r="AO75">
        <v>0.85442620515823364</v>
      </c>
      <c r="AP75">
        <v>0.51020395755767822</v>
      </c>
      <c r="AQ75">
        <v>5</v>
      </c>
      <c r="AR75" t="s">
        <v>89</v>
      </c>
      <c r="AS75">
        <v>0.77499997615814209</v>
      </c>
      <c r="AT75">
        <v>0.80464136600494385</v>
      </c>
      <c r="AU75">
        <v>0.94213396310806274</v>
      </c>
      <c r="AV75">
        <v>0.84059178829193115</v>
      </c>
      <c r="AW75">
        <v>1</v>
      </c>
      <c r="AX75">
        <v>0.80732870101928711</v>
      </c>
      <c r="AY75">
        <v>0.80711597204208374</v>
      </c>
      <c r="AZ75">
        <v>0.7140883207321167</v>
      </c>
      <c r="BA75">
        <v>0.9892086386680603</v>
      </c>
      <c r="BB75">
        <v>0.82943540811538696</v>
      </c>
      <c r="BC75">
        <v>1</v>
      </c>
      <c r="BD75">
        <v>0.74982059001922607</v>
      </c>
      <c r="BE75">
        <v>0.79516303539276123</v>
      </c>
      <c r="BF75">
        <v>0.67440670728683472</v>
      </c>
      <c r="BG75">
        <v>0.52416062355041504</v>
      </c>
      <c r="BH75">
        <v>0.68588775396347046</v>
      </c>
      <c r="BI75">
        <v>8</v>
      </c>
      <c r="BJ75">
        <v>0.49389678239822388</v>
      </c>
      <c r="BK75">
        <v>0.92974269390106201</v>
      </c>
      <c r="BL75">
        <v>0.81569510698318481</v>
      </c>
      <c r="BM75">
        <v>1</v>
      </c>
      <c r="BN75">
        <v>0.80983364582061768</v>
      </c>
      <c r="BO75">
        <v>1</v>
      </c>
      <c r="BP75">
        <v>0.8415711522102356</v>
      </c>
      <c r="BQ75">
        <v>1</v>
      </c>
      <c r="BR75">
        <v>0.98077362775802612</v>
      </c>
      <c r="BS75">
        <v>1</v>
      </c>
      <c r="BT75">
        <v>0.95558619499206543</v>
      </c>
      <c r="BU75">
        <v>1</v>
      </c>
    </row>
    <row r="76" spans="1:73" x14ac:dyDescent="0.2">
      <c r="A76" t="s">
        <v>74</v>
      </c>
      <c r="B76" s="2">
        <v>42</v>
      </c>
      <c r="C76" s="3">
        <v>0.49351907708399956</v>
      </c>
      <c r="D76" s="4">
        <v>50</v>
      </c>
      <c r="E76" s="3">
        <v>0.47806357617501216</v>
      </c>
      <c r="F76" s="4">
        <v>52</v>
      </c>
      <c r="G76" s="3">
        <v>0.47677240754933869</v>
      </c>
      <c r="H76" t="s">
        <v>153</v>
      </c>
      <c r="I76" s="3" t="s">
        <v>153</v>
      </c>
      <c r="J76">
        <v>44</v>
      </c>
      <c r="K76">
        <v>0.46647384762763977</v>
      </c>
      <c r="L76">
        <v>0.30961114168167114</v>
      </c>
      <c r="M76">
        <v>61</v>
      </c>
      <c r="N76">
        <v>0.5990595817565918</v>
      </c>
      <c r="O76">
        <v>12</v>
      </c>
      <c r="P76">
        <v>0.42065563797950745</v>
      </c>
      <c r="Q76">
        <v>67</v>
      </c>
      <c r="R76">
        <v>0.53656899929046631</v>
      </c>
      <c r="S76">
        <v>53</v>
      </c>
      <c r="T76">
        <v>0.13976770639419556</v>
      </c>
      <c r="U76">
        <v>0.63608855009078979</v>
      </c>
      <c r="V76">
        <v>0.4525819718837738</v>
      </c>
      <c r="W76">
        <v>0.43652498722076416</v>
      </c>
      <c r="X76">
        <v>0.41624081134796143</v>
      </c>
      <c r="Y76">
        <v>69</v>
      </c>
      <c r="Z76">
        <v>8.0275155603885651E-2</v>
      </c>
      <c r="AA76">
        <v>0.77150756120681763</v>
      </c>
      <c r="AB76">
        <v>3.5754788666963577E-2</v>
      </c>
      <c r="AC76">
        <v>0.77774178981781006</v>
      </c>
      <c r="AD76">
        <v>0.41631981730461121</v>
      </c>
      <c r="AE76">
        <v>27</v>
      </c>
      <c r="AF76">
        <v>0.23270261287689209</v>
      </c>
      <c r="AG76">
        <v>0.56467348337173462</v>
      </c>
      <c r="AH76">
        <v>0.5190005898475647</v>
      </c>
      <c r="AI76">
        <v>0.24342584609985352</v>
      </c>
      <c r="AJ76">
        <v>0.38995063304901123</v>
      </c>
      <c r="AK76">
        <v>78</v>
      </c>
      <c r="AL76">
        <v>0.36999887228012085</v>
      </c>
      <c r="AM76">
        <v>0.8125</v>
      </c>
      <c r="AN76">
        <v>2.6621628552675247E-2</v>
      </c>
      <c r="AO76">
        <v>0.67553085088729858</v>
      </c>
      <c r="AP76">
        <v>0.4711628258228302</v>
      </c>
      <c r="AQ76">
        <v>13</v>
      </c>
      <c r="AR76">
        <v>0.36722886562347412</v>
      </c>
      <c r="AS76">
        <v>0.29380565881729126</v>
      </c>
      <c r="AT76">
        <v>0.42603817582130432</v>
      </c>
      <c r="AU76">
        <v>0.64967256784439087</v>
      </c>
      <c r="AV76">
        <v>0.43418630957603455</v>
      </c>
      <c r="AW76">
        <v>57</v>
      </c>
      <c r="AX76">
        <v>0.27943423390388489</v>
      </c>
      <c r="AY76">
        <v>0.56903398036956787</v>
      </c>
      <c r="AZ76">
        <v>0.16754560172557831</v>
      </c>
      <c r="BA76">
        <v>0.55905276536941528</v>
      </c>
      <c r="BB76">
        <v>0.39376664161682129</v>
      </c>
      <c r="BC76">
        <v>78</v>
      </c>
      <c r="BD76">
        <v>0.66187095642089844</v>
      </c>
      <c r="BE76">
        <v>0.56339836120605469</v>
      </c>
      <c r="BF76">
        <v>0.73826724290847778</v>
      </c>
      <c r="BG76">
        <v>0.67741936445236206</v>
      </c>
      <c r="BH76">
        <v>0.66023898124694824</v>
      </c>
      <c r="BI76">
        <v>10</v>
      </c>
      <c r="BJ76">
        <v>0.21642731130123138</v>
      </c>
      <c r="BK76">
        <v>0.49209609627723694</v>
      </c>
      <c r="BL76">
        <v>0.59832167625427246</v>
      </c>
      <c r="BM76">
        <v>0.25714287161827087</v>
      </c>
      <c r="BN76">
        <v>0.39099699258804321</v>
      </c>
      <c r="BO76">
        <v>73</v>
      </c>
      <c r="BP76">
        <v>0.43879455327987671</v>
      </c>
      <c r="BQ76">
        <v>0.68843233585357666</v>
      </c>
      <c r="BR76">
        <v>0.821769118309021</v>
      </c>
      <c r="BS76">
        <v>0.55261015892028809</v>
      </c>
      <c r="BT76">
        <v>0.62540155649185181</v>
      </c>
      <c r="BU76">
        <v>10</v>
      </c>
    </row>
    <row r="77" spans="1:73" x14ac:dyDescent="0.2">
      <c r="A77" t="s">
        <v>75</v>
      </c>
      <c r="B77" s="2">
        <v>29</v>
      </c>
      <c r="C77" s="3">
        <v>0.52080574567877291</v>
      </c>
      <c r="D77" s="4">
        <v>34</v>
      </c>
      <c r="E77" s="3">
        <v>0.50764127495651978</v>
      </c>
      <c r="F77" s="4">
        <v>33</v>
      </c>
      <c r="G77" s="3">
        <v>0.51310696435332748</v>
      </c>
      <c r="H77">
        <v>22</v>
      </c>
      <c r="I77" s="6">
        <v>0.50193184805943847</v>
      </c>
      <c r="J77">
        <v>31</v>
      </c>
      <c r="K77">
        <v>0.48741722106933594</v>
      </c>
      <c r="L77">
        <v>0.35060992836952209</v>
      </c>
      <c r="M77">
        <v>45</v>
      </c>
      <c r="N77">
        <v>0.55604839324951172</v>
      </c>
      <c r="O77">
        <v>21</v>
      </c>
      <c r="P77">
        <v>0.46399509906768799</v>
      </c>
      <c r="Q77">
        <v>49</v>
      </c>
      <c r="R77">
        <v>0.57901549339294434</v>
      </c>
      <c r="S77">
        <v>35</v>
      </c>
      <c r="T77">
        <v>0.50644820928573608</v>
      </c>
      <c r="U77">
        <v>0.64121121168136597</v>
      </c>
      <c r="V77">
        <v>0.69754528999328613</v>
      </c>
      <c r="W77">
        <v>0.48103544116020203</v>
      </c>
      <c r="X77">
        <v>0.58156001567840576</v>
      </c>
      <c r="Y77">
        <v>16</v>
      </c>
      <c r="Z77">
        <v>6.7019917070865631E-2</v>
      </c>
      <c r="AA77">
        <v>0.75481224060058594</v>
      </c>
      <c r="AB77">
        <v>2.3403031751513481E-2</v>
      </c>
      <c r="AC77">
        <v>0.96104311943054199</v>
      </c>
      <c r="AD77">
        <v>0.45156958699226379</v>
      </c>
      <c r="AE77">
        <v>18</v>
      </c>
      <c r="AF77">
        <v>0.33348143100738525</v>
      </c>
      <c r="AG77">
        <v>0.83685851097106934</v>
      </c>
      <c r="AH77">
        <v>0.82170820236206055</v>
      </c>
      <c r="AI77">
        <v>0.56299155950546265</v>
      </c>
      <c r="AJ77">
        <v>0.63875991106033325</v>
      </c>
      <c r="AK77">
        <v>28</v>
      </c>
      <c r="AL77">
        <v>0.30096960067749023</v>
      </c>
      <c r="AM77">
        <v>0.5625</v>
      </c>
      <c r="AN77">
        <v>7.0743627846240997E-2</v>
      </c>
      <c r="AO77">
        <v>0.4506116509437561</v>
      </c>
      <c r="AP77">
        <v>0.34620621800422668</v>
      </c>
      <c r="AQ77">
        <v>65</v>
      </c>
      <c r="AR77">
        <v>0.33643242716789246</v>
      </c>
      <c r="AS77">
        <v>0.54276049137115479</v>
      </c>
      <c r="AT77">
        <v>0.49521249532699585</v>
      </c>
      <c r="AU77">
        <v>0.67988348007202148</v>
      </c>
      <c r="AV77">
        <v>0.51357221603393555</v>
      </c>
      <c r="AW77">
        <v>31</v>
      </c>
      <c r="AX77">
        <v>0.26480346918106079</v>
      </c>
      <c r="AY77">
        <v>0.49157002568244934</v>
      </c>
      <c r="AZ77">
        <v>0.45661082863807678</v>
      </c>
      <c r="BA77">
        <v>0.63866245746612549</v>
      </c>
      <c r="BB77">
        <v>0.4629116952419281</v>
      </c>
      <c r="BC77">
        <v>62</v>
      </c>
      <c r="BD77">
        <v>0.51261299848556519</v>
      </c>
      <c r="BE77">
        <v>0.52221453189849854</v>
      </c>
      <c r="BF77">
        <v>0.54046988487243652</v>
      </c>
      <c r="BG77">
        <v>0.27197146415710449</v>
      </c>
      <c r="BH77">
        <v>0.46181720495223999</v>
      </c>
      <c r="BI77">
        <v>37</v>
      </c>
      <c r="BJ77">
        <v>0.6148722767829895</v>
      </c>
      <c r="BK77">
        <v>0.34503677487373352</v>
      </c>
      <c r="BL77">
        <v>0.47345730662345886</v>
      </c>
      <c r="BM77">
        <v>0.74285715818405151</v>
      </c>
      <c r="BN77">
        <v>0.54405587911605835</v>
      </c>
      <c r="BO77">
        <v>30</v>
      </c>
      <c r="BP77">
        <v>0.21884913742542267</v>
      </c>
      <c r="BQ77">
        <v>0.30747157335281372</v>
      </c>
      <c r="BR77">
        <v>0.59680509567260742</v>
      </c>
      <c r="BS77">
        <v>0.42208307981491089</v>
      </c>
      <c r="BT77">
        <v>0.38630223274230957</v>
      </c>
      <c r="BU77">
        <v>50</v>
      </c>
    </row>
    <row r="78" spans="1:73" x14ac:dyDescent="0.2">
      <c r="A78" t="s">
        <v>76</v>
      </c>
      <c r="B78" s="2">
        <v>88</v>
      </c>
      <c r="C78" s="3">
        <v>0.29294443971273371</v>
      </c>
      <c r="D78" s="4">
        <v>88</v>
      </c>
      <c r="E78" s="3">
        <v>0.2703228754688316</v>
      </c>
      <c r="F78" s="4">
        <v>87</v>
      </c>
      <c r="G78" s="3">
        <v>0.31033046718562268</v>
      </c>
      <c r="H78" t="s">
        <v>153</v>
      </c>
      <c r="I78" s="5" t="s">
        <v>153</v>
      </c>
      <c r="J78">
        <v>86</v>
      </c>
      <c r="K78">
        <v>0.31945627927780151</v>
      </c>
      <c r="L78">
        <v>0.23820586502552032</v>
      </c>
      <c r="M78">
        <v>82</v>
      </c>
      <c r="N78">
        <v>0.33235213160514832</v>
      </c>
      <c r="O78">
        <v>80</v>
      </c>
      <c r="P78">
        <v>0.36114218831062317</v>
      </c>
      <c r="Q78">
        <v>85</v>
      </c>
      <c r="R78">
        <v>0.34906494617462158</v>
      </c>
      <c r="S78">
        <v>79</v>
      </c>
      <c r="T78">
        <v>0.54969435930252075</v>
      </c>
      <c r="U78">
        <v>0.34178197383880615</v>
      </c>
      <c r="V78">
        <v>0.82087934017181396</v>
      </c>
      <c r="W78">
        <v>0.51164036989212036</v>
      </c>
      <c r="X78">
        <v>0.5559990406036377</v>
      </c>
      <c r="Y78">
        <v>26</v>
      </c>
      <c r="Z78">
        <v>7.5449235737323761E-2</v>
      </c>
      <c r="AA78">
        <v>0.36206305027008057</v>
      </c>
      <c r="AB78">
        <v>2.429578744340688E-4</v>
      </c>
      <c r="AC78">
        <v>0.31521719694137573</v>
      </c>
      <c r="AD78">
        <v>0.18824310600757599</v>
      </c>
      <c r="AE78">
        <v>81</v>
      </c>
      <c r="AF78">
        <v>0.46245124936103821</v>
      </c>
      <c r="AG78">
        <v>0.50577086210250854</v>
      </c>
      <c r="AH78">
        <v>0.55483359098434448</v>
      </c>
      <c r="AI78">
        <v>0.34168469905853271</v>
      </c>
      <c r="AJ78">
        <v>0.46618509292602539</v>
      </c>
      <c r="AK78">
        <v>64</v>
      </c>
      <c r="AL78">
        <v>0.16038863360881805</v>
      </c>
      <c r="AM78">
        <v>0.22499999403953552</v>
      </c>
      <c r="AN78">
        <v>0.50484532117843628</v>
      </c>
      <c r="AO78">
        <v>0.48201668262481689</v>
      </c>
      <c r="AP78">
        <v>0.34306266903877258</v>
      </c>
      <c r="AQ78">
        <v>67</v>
      </c>
      <c r="AR78" t="s">
        <v>89</v>
      </c>
      <c r="AS78">
        <v>0.15000000596046448</v>
      </c>
      <c r="AT78">
        <v>0.17780934274196625</v>
      </c>
      <c r="AU78">
        <v>0.22830744087696075</v>
      </c>
      <c r="AV78">
        <v>0.18537226319313049</v>
      </c>
      <c r="AW78">
        <v>86</v>
      </c>
      <c r="AX78">
        <v>7.4068889021873474E-2</v>
      </c>
      <c r="AY78">
        <v>0.22976739704608917</v>
      </c>
      <c r="AZ78">
        <v>0.32611355185508728</v>
      </c>
      <c r="BA78">
        <v>0.16801556944847107</v>
      </c>
      <c r="BB78">
        <v>0.19949135184288025</v>
      </c>
      <c r="BC78">
        <v>88</v>
      </c>
      <c r="BD78">
        <v>0.12649551033973694</v>
      </c>
      <c r="BE78">
        <v>0.15999999642372131</v>
      </c>
      <c r="BF78">
        <v>8.2399874925613403E-2</v>
      </c>
      <c r="BG78">
        <v>4.5637726783752441E-2</v>
      </c>
      <c r="BH78">
        <v>0.10363327711820602</v>
      </c>
      <c r="BI78">
        <v>88</v>
      </c>
      <c r="BJ78">
        <v>0.2522331178188324</v>
      </c>
      <c r="BK78">
        <v>0.14020273089408875</v>
      </c>
      <c r="BL78">
        <v>0.77357113361358643</v>
      </c>
      <c r="BM78">
        <v>0.69999998807907104</v>
      </c>
      <c r="BN78">
        <v>0.46650174260139465</v>
      </c>
      <c r="BO78">
        <v>48</v>
      </c>
      <c r="BP78">
        <v>0.20486587285995483</v>
      </c>
      <c r="BQ78">
        <v>0.87658309936523438</v>
      </c>
      <c r="BR78">
        <v>9.5846690237522125E-3</v>
      </c>
      <c r="BS78" t="s">
        <v>89</v>
      </c>
      <c r="BT78">
        <v>0.36367788910865784</v>
      </c>
      <c r="BU78">
        <v>52</v>
      </c>
    </row>
    <row r="79" spans="1:73" x14ac:dyDescent="0.2">
      <c r="A79" t="s">
        <v>77</v>
      </c>
      <c r="B79" s="2">
        <v>67</v>
      </c>
      <c r="C79" s="3">
        <v>0.40259045263461346</v>
      </c>
      <c r="D79" s="4">
        <v>71</v>
      </c>
      <c r="E79" s="3">
        <v>0.37992471168777653</v>
      </c>
      <c r="F79" s="4">
        <v>71</v>
      </c>
      <c r="G79" s="3">
        <v>0.43057158372574633</v>
      </c>
      <c r="H79">
        <v>44</v>
      </c>
      <c r="I79" s="6">
        <v>0.42435242879733792</v>
      </c>
      <c r="J79">
        <v>65</v>
      </c>
      <c r="K79">
        <v>0.4007466733455658</v>
      </c>
      <c r="L79">
        <v>0.30840161442756653</v>
      </c>
      <c r="M79">
        <v>62</v>
      </c>
      <c r="N79">
        <v>0.40160161256790161</v>
      </c>
      <c r="O79">
        <v>65</v>
      </c>
      <c r="P79">
        <v>0.47100517153739929</v>
      </c>
      <c r="Q79">
        <v>46</v>
      </c>
      <c r="R79">
        <v>0.42197832465171814</v>
      </c>
      <c r="S79">
        <v>69</v>
      </c>
      <c r="T79">
        <v>0.521037757396698</v>
      </c>
      <c r="U79">
        <v>0.61637991666793823</v>
      </c>
      <c r="V79">
        <v>0.75609266757965088</v>
      </c>
      <c r="W79">
        <v>0.50601434707641602</v>
      </c>
      <c r="X79">
        <v>0.59988117218017578</v>
      </c>
      <c r="Y79">
        <v>13</v>
      </c>
      <c r="Z79">
        <v>0.15089233219623566</v>
      </c>
      <c r="AA79">
        <v>0.4727400541305542</v>
      </c>
      <c r="AB79">
        <v>2.4628592655062675E-3</v>
      </c>
      <c r="AC79">
        <v>0.2002842128276825</v>
      </c>
      <c r="AD79">
        <v>0.20659486949443817</v>
      </c>
      <c r="AE79">
        <v>76</v>
      </c>
      <c r="AF79">
        <v>0.21878138184547424</v>
      </c>
      <c r="AG79">
        <v>0.53479123115539551</v>
      </c>
      <c r="AH79">
        <v>0.52561455965042114</v>
      </c>
      <c r="AI79">
        <v>0.60167962312698364</v>
      </c>
      <c r="AJ79">
        <v>0.47021669149398804</v>
      </c>
      <c r="AK79">
        <v>62</v>
      </c>
      <c r="AL79">
        <v>0.24540030956268311</v>
      </c>
      <c r="AM79">
        <v>0.28749999403953552</v>
      </c>
      <c r="AN79">
        <v>0.4995211660861969</v>
      </c>
      <c r="AO79">
        <v>0.28136610984802246</v>
      </c>
      <c r="AP79">
        <v>0.3284468948841095</v>
      </c>
      <c r="AQ79">
        <v>72</v>
      </c>
      <c r="AR79">
        <v>0.59056288003921509</v>
      </c>
      <c r="AS79">
        <v>0.22306033968925476</v>
      </c>
      <c r="AT79">
        <v>0.23112195730209351</v>
      </c>
      <c r="AU79">
        <v>0.35630229115486145</v>
      </c>
      <c r="AV79">
        <v>0.3502618670463562</v>
      </c>
      <c r="AW79">
        <v>69</v>
      </c>
      <c r="AX79">
        <v>0.21322566270828247</v>
      </c>
      <c r="AY79">
        <v>0.5457535982131958</v>
      </c>
      <c r="AZ79">
        <v>0.64349156618118286</v>
      </c>
      <c r="BA79">
        <v>0.62214219570159912</v>
      </c>
      <c r="BB79">
        <v>0.50615322589874268</v>
      </c>
      <c r="BC79">
        <v>47</v>
      </c>
      <c r="BD79">
        <v>0.47157379984855652</v>
      </c>
      <c r="BE79">
        <v>0.31708893179893494</v>
      </c>
      <c r="BF79">
        <v>0.4871288537979126</v>
      </c>
      <c r="BG79">
        <v>0.27447602152824402</v>
      </c>
      <c r="BH79">
        <v>0.38756689429283142</v>
      </c>
      <c r="BI79">
        <v>54</v>
      </c>
      <c r="BJ79">
        <v>0.27891525626182556</v>
      </c>
      <c r="BK79">
        <v>0.30504262447357178</v>
      </c>
      <c r="BL79">
        <v>0.56571996212005615</v>
      </c>
      <c r="BM79">
        <v>0.60000002384185791</v>
      </c>
      <c r="BN79">
        <v>0.43741947412490845</v>
      </c>
      <c r="BO79">
        <v>61</v>
      </c>
      <c r="BP79">
        <v>8.5225246846675873E-2</v>
      </c>
      <c r="BQ79">
        <v>0.31205791234970093</v>
      </c>
      <c r="BR79">
        <v>0.5278928279876709</v>
      </c>
      <c r="BS79">
        <v>0.35554021596908569</v>
      </c>
      <c r="BT79">
        <v>0.3201790452003479</v>
      </c>
      <c r="BU79">
        <v>63</v>
      </c>
    </row>
    <row r="80" spans="1:73" x14ac:dyDescent="0.2">
      <c r="A80" t="s">
        <v>78</v>
      </c>
      <c r="B80" s="2">
        <v>20</v>
      </c>
      <c r="C80" s="3">
        <v>0.54328492956308483</v>
      </c>
      <c r="D80" s="4">
        <v>11</v>
      </c>
      <c r="E80" s="3">
        <v>0.57236407573223258</v>
      </c>
      <c r="F80" s="4">
        <v>14</v>
      </c>
      <c r="G80" s="3">
        <v>0.55995216442997842</v>
      </c>
      <c r="H80">
        <v>14</v>
      </c>
      <c r="I80" s="9">
        <v>0.52271863688997233</v>
      </c>
      <c r="J80">
        <v>27</v>
      </c>
      <c r="K80">
        <v>0.51025307178497314</v>
      </c>
      <c r="L80">
        <v>0.36413323879241943</v>
      </c>
      <c r="M80">
        <v>37</v>
      </c>
      <c r="N80">
        <v>0.58248031139373779</v>
      </c>
      <c r="O80">
        <v>16</v>
      </c>
      <c r="P80">
        <v>0.48041576147079468</v>
      </c>
      <c r="Q80">
        <v>42</v>
      </c>
      <c r="R80">
        <v>0.61398297548294067</v>
      </c>
      <c r="S80">
        <v>21</v>
      </c>
      <c r="T80">
        <v>0.42498153448104858</v>
      </c>
      <c r="U80">
        <v>0.63622862100601196</v>
      </c>
      <c r="V80">
        <v>0.48170796036720276</v>
      </c>
      <c r="W80">
        <v>0.47325673699378967</v>
      </c>
      <c r="X80">
        <v>0.50404369831085205</v>
      </c>
      <c r="Y80">
        <v>50</v>
      </c>
      <c r="Z80">
        <v>1.9369546324014664E-2</v>
      </c>
      <c r="AA80">
        <v>0.67066788673400879</v>
      </c>
      <c r="AB80">
        <v>0.11488416790962219</v>
      </c>
      <c r="AC80">
        <v>0.96768641471862793</v>
      </c>
      <c r="AD80">
        <v>0.44315201044082642</v>
      </c>
      <c r="AE80">
        <v>20</v>
      </c>
      <c r="AF80">
        <v>0.28009447455406189</v>
      </c>
      <c r="AG80">
        <v>0.74322605133056641</v>
      </c>
      <c r="AH80">
        <v>0.75643044710159302</v>
      </c>
      <c r="AI80">
        <v>0.46223434805870056</v>
      </c>
      <c r="AJ80">
        <v>0.56049633026123047</v>
      </c>
      <c r="AK80">
        <v>52</v>
      </c>
      <c r="AL80">
        <v>0.43515047430992126</v>
      </c>
      <c r="AM80">
        <v>0.72000002861022949</v>
      </c>
      <c r="AN80">
        <v>8.3454221487045288E-2</v>
      </c>
      <c r="AO80">
        <v>0.58651697635650635</v>
      </c>
      <c r="AP80">
        <v>0.4562804102897644</v>
      </c>
      <c r="AQ80">
        <v>20</v>
      </c>
      <c r="AR80">
        <v>0.49336132407188416</v>
      </c>
      <c r="AS80">
        <v>0.44656524062156677</v>
      </c>
      <c r="AT80">
        <v>0.51632076501846313</v>
      </c>
      <c r="AU80">
        <v>0.58418905735015869</v>
      </c>
      <c r="AV80">
        <v>0.5101090669631958</v>
      </c>
      <c r="AW80">
        <v>32</v>
      </c>
      <c r="AX80">
        <v>0.37336882948875427</v>
      </c>
      <c r="AY80">
        <v>0.66857689619064331</v>
      </c>
      <c r="AZ80">
        <v>0.58033543825149536</v>
      </c>
      <c r="BA80">
        <v>0.85327368974685669</v>
      </c>
      <c r="BB80">
        <v>0.6188887357711792</v>
      </c>
      <c r="BC80">
        <v>11</v>
      </c>
      <c r="BD80">
        <v>0.43764963746070862</v>
      </c>
      <c r="BE80">
        <v>0.45887225866317749</v>
      </c>
      <c r="BF80">
        <v>0.47271054983139038</v>
      </c>
      <c r="BG80">
        <v>0.23673802614212036</v>
      </c>
      <c r="BH80">
        <v>0.40149262547492981</v>
      </c>
      <c r="BI80">
        <v>50</v>
      </c>
      <c r="BJ80">
        <v>0.33853131532669067</v>
      </c>
      <c r="BK80">
        <v>0.39975136518478394</v>
      </c>
      <c r="BL80">
        <v>0.72493714094161987</v>
      </c>
      <c r="BM80">
        <v>0.67142856121063232</v>
      </c>
      <c r="BN80">
        <v>0.53366208076477051</v>
      </c>
      <c r="BO80">
        <v>32</v>
      </c>
      <c r="BP80">
        <v>0.47469192743301392</v>
      </c>
      <c r="BQ80">
        <v>0.49843448400497437</v>
      </c>
      <c r="BR80">
        <v>0.59296107292175293</v>
      </c>
      <c r="BS80">
        <v>0.69052320718765259</v>
      </c>
      <c r="BT80">
        <v>0.56415265798568726</v>
      </c>
      <c r="BU80">
        <v>16</v>
      </c>
    </row>
    <row r="81" spans="1:73" x14ac:dyDescent="0.2">
      <c r="A81" t="s">
        <v>79</v>
      </c>
      <c r="B81" s="2">
        <v>71</v>
      </c>
      <c r="C81" s="3">
        <v>0.38384065647604998</v>
      </c>
      <c r="D81" s="4">
        <v>72</v>
      </c>
      <c r="E81" s="3">
        <v>0.37879409696591648</v>
      </c>
      <c r="F81" s="4">
        <v>72</v>
      </c>
      <c r="G81" s="3">
        <v>0.42668989642022542</v>
      </c>
      <c r="H81">
        <v>45</v>
      </c>
      <c r="I81" s="6">
        <v>0.42306442948187584</v>
      </c>
      <c r="J81">
        <v>75</v>
      </c>
      <c r="K81">
        <v>0.35342922806739807</v>
      </c>
      <c r="L81">
        <v>0.26676252484321594</v>
      </c>
      <c r="M81">
        <v>78</v>
      </c>
      <c r="N81">
        <v>0.37764441967010498</v>
      </c>
      <c r="O81">
        <v>71</v>
      </c>
      <c r="P81">
        <v>0.39746731519699097</v>
      </c>
      <c r="Q81">
        <v>77</v>
      </c>
      <c r="R81">
        <v>0.39990821480751038</v>
      </c>
      <c r="S81">
        <v>71</v>
      </c>
      <c r="T81">
        <v>0.35199916362762451</v>
      </c>
      <c r="U81">
        <v>0.51004791259765625</v>
      </c>
      <c r="V81">
        <v>0.59721112251281738</v>
      </c>
      <c r="W81">
        <v>0.54968655109405518</v>
      </c>
      <c r="X81">
        <v>0.50223618745803833</v>
      </c>
      <c r="Y81">
        <v>51</v>
      </c>
      <c r="Z81">
        <v>0.6227458119392395</v>
      </c>
      <c r="AA81">
        <v>0.49243134260177612</v>
      </c>
      <c r="AB81">
        <v>0</v>
      </c>
      <c r="AC81">
        <v>0.39745703339576721</v>
      </c>
      <c r="AD81">
        <v>0.37815853953361511</v>
      </c>
      <c r="AE81">
        <v>37</v>
      </c>
      <c r="AF81">
        <v>0.12357515096664429</v>
      </c>
      <c r="AG81">
        <v>0.47156941890716553</v>
      </c>
      <c r="AH81">
        <v>0.58935832977294922</v>
      </c>
      <c r="AI81">
        <v>0.61511325836181641</v>
      </c>
      <c r="AJ81">
        <v>0.44990402460098267</v>
      </c>
      <c r="AK81">
        <v>69</v>
      </c>
      <c r="AL81">
        <v>0.25213518738746643</v>
      </c>
      <c r="AM81" t="s">
        <v>89</v>
      </c>
      <c r="AN81">
        <v>1.5610938891768456E-2</v>
      </c>
      <c r="AO81">
        <v>0.43778803944587708</v>
      </c>
      <c r="AP81">
        <v>0.23517805337905884</v>
      </c>
      <c r="AQ81">
        <v>82</v>
      </c>
      <c r="AR81" t="s">
        <v>89</v>
      </c>
      <c r="AS81">
        <v>0.19755148887634277</v>
      </c>
      <c r="AT81">
        <v>0.6254805326461792</v>
      </c>
      <c r="AU81">
        <v>0.32391175627708435</v>
      </c>
      <c r="AV81">
        <v>0.38231459259986877</v>
      </c>
      <c r="AW81">
        <v>64</v>
      </c>
      <c r="AX81">
        <v>0.13425612449645996</v>
      </c>
      <c r="AY81">
        <v>0.17238834500312805</v>
      </c>
      <c r="AZ81">
        <v>0.25298348069190979</v>
      </c>
      <c r="BA81">
        <v>0.26174059510231018</v>
      </c>
      <c r="BB81">
        <v>0.20534214377403259</v>
      </c>
      <c r="BC81">
        <v>87</v>
      </c>
      <c r="BD81">
        <v>0.48815679550170898</v>
      </c>
      <c r="BE81">
        <v>0.74823528528213501</v>
      </c>
      <c r="BF81">
        <v>0.70108944177627563</v>
      </c>
      <c r="BG81">
        <v>0.21366025507450104</v>
      </c>
      <c r="BH81">
        <v>0.53778547048568726</v>
      </c>
      <c r="BI81">
        <v>20</v>
      </c>
      <c r="BJ81">
        <v>7.7671512961387634E-2</v>
      </c>
      <c r="BK81">
        <v>0.26146084070205688</v>
      </c>
      <c r="BL81">
        <v>0.61629569530487061</v>
      </c>
      <c r="BM81" t="s">
        <v>89</v>
      </c>
      <c r="BN81">
        <v>0.31847602128982544</v>
      </c>
      <c r="BO81">
        <v>84</v>
      </c>
      <c r="BP81">
        <v>8.3560459315776825E-2</v>
      </c>
      <c r="BQ81">
        <v>0.16747073829174042</v>
      </c>
      <c r="BR81">
        <v>0.17917618155479431</v>
      </c>
      <c r="BS81" t="s">
        <v>89</v>
      </c>
      <c r="BT81">
        <v>0.14340245723724365</v>
      </c>
      <c r="BU81">
        <v>85</v>
      </c>
    </row>
    <row r="82" spans="1:73" x14ac:dyDescent="0.2">
      <c r="A82" t="s">
        <v>80</v>
      </c>
      <c r="B82" s="2">
        <v>32</v>
      </c>
      <c r="C82" s="3">
        <v>0.51667318409172591</v>
      </c>
      <c r="D82" s="4">
        <v>35</v>
      </c>
      <c r="E82" s="3">
        <v>0.50534389758298615</v>
      </c>
      <c r="F82" s="4">
        <v>21</v>
      </c>
      <c r="G82" s="3">
        <v>0.53840352963091664</v>
      </c>
      <c r="H82">
        <v>11</v>
      </c>
      <c r="I82" s="9">
        <v>0.54825552412107936</v>
      </c>
      <c r="J82">
        <v>35</v>
      </c>
      <c r="K82">
        <v>0.48443353176116943</v>
      </c>
      <c r="L82">
        <v>0.40097227692604065</v>
      </c>
      <c r="M82">
        <v>22</v>
      </c>
      <c r="N82">
        <v>0.49709305167198181</v>
      </c>
      <c r="O82">
        <v>39</v>
      </c>
      <c r="P82">
        <v>0.4788532555103302</v>
      </c>
      <c r="Q82">
        <v>44</v>
      </c>
      <c r="R82">
        <v>0.56081551313400269</v>
      </c>
      <c r="S82">
        <v>45</v>
      </c>
      <c r="T82">
        <v>8.1091351807117462E-2</v>
      </c>
      <c r="U82">
        <v>0.52206069231033325</v>
      </c>
      <c r="V82">
        <v>0.4765363335609436</v>
      </c>
      <c r="W82">
        <v>0.46917527914047241</v>
      </c>
      <c r="X82">
        <v>0.38721591234207153</v>
      </c>
      <c r="Y82">
        <v>78</v>
      </c>
      <c r="Z82">
        <v>0.1964886486530304</v>
      </c>
      <c r="AA82">
        <v>0.35582014918327332</v>
      </c>
      <c r="AB82">
        <v>4.381803423166275E-2</v>
      </c>
      <c r="AC82">
        <v>0.96300274133682251</v>
      </c>
      <c r="AD82">
        <v>0.38978239893913269</v>
      </c>
      <c r="AE82">
        <v>35</v>
      </c>
      <c r="AF82">
        <v>0.42070454359054565</v>
      </c>
      <c r="AG82">
        <v>0.79821610450744629</v>
      </c>
      <c r="AH82">
        <v>0.79369980096817017</v>
      </c>
      <c r="AI82">
        <v>0.4907107949256897</v>
      </c>
      <c r="AJ82">
        <v>0.62583279609680176</v>
      </c>
      <c r="AK82">
        <v>36</v>
      </c>
      <c r="AL82">
        <v>0.60928428173065186</v>
      </c>
      <c r="AM82">
        <v>0.51749998331069946</v>
      </c>
      <c r="AN82">
        <v>2.7390209957957268E-2</v>
      </c>
      <c r="AO82">
        <v>0.75601589679718018</v>
      </c>
      <c r="AP82">
        <v>0.47754758596420288</v>
      </c>
      <c r="AQ82">
        <v>12</v>
      </c>
      <c r="AR82">
        <v>0.70708024501800537</v>
      </c>
      <c r="AS82">
        <v>0.44800233840942383</v>
      </c>
      <c r="AT82">
        <v>0.56665122509002686</v>
      </c>
      <c r="AU82">
        <v>0.50855749845504761</v>
      </c>
      <c r="AV82">
        <v>0.55757284164428711</v>
      </c>
      <c r="AW82">
        <v>19</v>
      </c>
      <c r="AX82">
        <v>0.31030887365341187</v>
      </c>
      <c r="AY82">
        <v>0.60968613624572754</v>
      </c>
      <c r="AZ82">
        <v>0.28613796830177307</v>
      </c>
      <c r="BA82">
        <v>0.5913769006729126</v>
      </c>
      <c r="BB82">
        <v>0.44937747716903687</v>
      </c>
      <c r="BC82">
        <v>68</v>
      </c>
      <c r="BD82">
        <v>0.55081826448440552</v>
      </c>
      <c r="BE82">
        <v>0.44083338975906372</v>
      </c>
      <c r="BF82">
        <v>0.54149836301803589</v>
      </c>
      <c r="BG82">
        <v>0.31687474250793457</v>
      </c>
      <c r="BH82">
        <v>0.46250617504119873</v>
      </c>
      <c r="BI82">
        <v>36</v>
      </c>
      <c r="BJ82">
        <v>0.38128423690795898</v>
      </c>
      <c r="BK82">
        <v>0.44617712497711182</v>
      </c>
      <c r="BL82">
        <v>0.79760998487472534</v>
      </c>
      <c r="BM82">
        <v>0.57142859697341919</v>
      </c>
      <c r="BN82">
        <v>0.54912495613098145</v>
      </c>
      <c r="BO82">
        <v>27</v>
      </c>
      <c r="BP82">
        <v>0.35169005393981934</v>
      </c>
      <c r="BQ82">
        <v>0.33554163575172424</v>
      </c>
      <c r="BR82">
        <v>0.7763373851776123</v>
      </c>
      <c r="BS82">
        <v>0.38019692897796631</v>
      </c>
      <c r="BT82">
        <v>0.46094149351119995</v>
      </c>
      <c r="BU82">
        <v>39</v>
      </c>
    </row>
    <row r="83" spans="1:73" x14ac:dyDescent="0.2">
      <c r="A83" t="s">
        <v>81</v>
      </c>
      <c r="B83" s="2">
        <v>73</v>
      </c>
      <c r="C83" s="3">
        <v>0.38020294377229807</v>
      </c>
      <c r="D83" s="4">
        <v>73</v>
      </c>
      <c r="E83" s="3">
        <v>0.37692823042386531</v>
      </c>
      <c r="F83" s="4">
        <v>74</v>
      </c>
      <c r="G83" s="3">
        <v>0.41755588365961988</v>
      </c>
      <c r="H83">
        <v>48</v>
      </c>
      <c r="I83" s="6">
        <v>0.41167603808978503</v>
      </c>
      <c r="J83">
        <v>69</v>
      </c>
      <c r="K83">
        <v>0.37765353918075562</v>
      </c>
      <c r="L83">
        <v>0.27984070777893066</v>
      </c>
      <c r="M83">
        <v>73</v>
      </c>
      <c r="N83">
        <v>0.43368297815322876</v>
      </c>
      <c r="O83">
        <v>58</v>
      </c>
      <c r="P83">
        <v>0.4351622462272644</v>
      </c>
      <c r="Q83">
        <v>62</v>
      </c>
      <c r="R83">
        <v>0.36192819476127625</v>
      </c>
      <c r="S83">
        <v>75</v>
      </c>
      <c r="T83">
        <v>0.25625434517860413</v>
      </c>
      <c r="U83">
        <v>0.64779698848724365</v>
      </c>
      <c r="V83">
        <v>0.92209947109222412</v>
      </c>
      <c r="W83">
        <v>0.4944460391998291</v>
      </c>
      <c r="X83">
        <v>0.58014923334121704</v>
      </c>
      <c r="Y83">
        <v>17</v>
      </c>
      <c r="Z83">
        <v>0.15309722721576691</v>
      </c>
      <c r="AA83">
        <v>0.52011078596115112</v>
      </c>
      <c r="AB83">
        <v>1.803642837330699E-3</v>
      </c>
      <c r="AC83">
        <v>0.11291667819023132</v>
      </c>
      <c r="AD83">
        <v>0.19698208570480347</v>
      </c>
      <c r="AE83">
        <v>77</v>
      </c>
      <c r="AF83">
        <v>0.27372172474861145</v>
      </c>
      <c r="AG83">
        <v>0.48014023900032043</v>
      </c>
      <c r="AH83">
        <v>0.44914898276329041</v>
      </c>
      <c r="AI83">
        <v>0.2935028076171875</v>
      </c>
      <c r="AJ83">
        <v>0.37412843108177185</v>
      </c>
      <c r="AK83">
        <v>83</v>
      </c>
      <c r="AL83">
        <v>0.49538683891296387</v>
      </c>
      <c r="AM83">
        <v>0.38249999284744263</v>
      </c>
      <c r="AN83">
        <v>0.41265130043029785</v>
      </c>
      <c r="AO83">
        <v>0.39529815316200256</v>
      </c>
      <c r="AP83">
        <v>0.42145907878875732</v>
      </c>
      <c r="AQ83">
        <v>31</v>
      </c>
      <c r="AR83">
        <v>0.34257647395133972</v>
      </c>
      <c r="AS83">
        <v>0.30853000283241272</v>
      </c>
      <c r="AT83">
        <v>9.9114790558815002E-2</v>
      </c>
      <c r="AU83">
        <v>0.33518752455711365</v>
      </c>
      <c r="AV83">
        <v>0.27135220170021057</v>
      </c>
      <c r="AW83">
        <v>77</v>
      </c>
      <c r="AX83">
        <v>0.20489895343780518</v>
      </c>
      <c r="AY83">
        <v>0.70155215263366699</v>
      </c>
      <c r="AZ83">
        <v>0.5474628210067749</v>
      </c>
      <c r="BA83">
        <v>0.62944644689559937</v>
      </c>
      <c r="BB83">
        <v>0.5208401083946228</v>
      </c>
      <c r="BC83">
        <v>40</v>
      </c>
      <c r="BD83">
        <v>0.35978934168815613</v>
      </c>
      <c r="BE83">
        <v>0.25248429179191589</v>
      </c>
      <c r="BF83">
        <v>0.46218803524971008</v>
      </c>
      <c r="BG83">
        <v>0.36811479926109314</v>
      </c>
      <c r="BH83">
        <v>0.36064410209655762</v>
      </c>
      <c r="BI83">
        <v>64</v>
      </c>
      <c r="BJ83">
        <v>0.3100549578666687</v>
      </c>
      <c r="BK83">
        <v>0.30426403880119324</v>
      </c>
      <c r="BL83">
        <v>0.48676332831382751</v>
      </c>
      <c r="BM83">
        <v>0.34285715222358704</v>
      </c>
      <c r="BN83">
        <v>0.36098486185073853</v>
      </c>
      <c r="BO83">
        <v>78</v>
      </c>
      <c r="BP83">
        <v>0.12278639525175095</v>
      </c>
      <c r="BQ83">
        <v>0.30576828122138977</v>
      </c>
      <c r="BR83">
        <v>0.53522789478302002</v>
      </c>
      <c r="BS83">
        <v>0.28558406233787537</v>
      </c>
      <c r="BT83">
        <v>0.31234166026115417</v>
      </c>
      <c r="BU83">
        <v>65</v>
      </c>
    </row>
    <row r="84" spans="1:73" x14ac:dyDescent="0.2">
      <c r="A84" t="s">
        <v>82</v>
      </c>
      <c r="B84" s="2">
        <v>35</v>
      </c>
      <c r="C84" s="3">
        <v>0.5126237422096297</v>
      </c>
      <c r="D84" s="4">
        <v>38</v>
      </c>
      <c r="E84" s="3">
        <v>0.49630152430176516</v>
      </c>
      <c r="F84" s="4">
        <v>46</v>
      </c>
      <c r="G84" s="3">
        <v>0.49564631573490164</v>
      </c>
      <c r="H84">
        <v>28</v>
      </c>
      <c r="I84" s="6">
        <v>0.47829104094404173</v>
      </c>
      <c r="J84">
        <v>38</v>
      </c>
      <c r="K84">
        <v>0.48051008582115173</v>
      </c>
      <c r="L84">
        <v>0.40359914302825928</v>
      </c>
      <c r="M84">
        <v>20</v>
      </c>
      <c r="N84">
        <v>0.48740085959434509</v>
      </c>
      <c r="O84">
        <v>46</v>
      </c>
      <c r="P84">
        <v>0.50830817222595215</v>
      </c>
      <c r="Q84">
        <v>30</v>
      </c>
      <c r="R84">
        <v>0.52273213863372803</v>
      </c>
      <c r="S84">
        <v>56</v>
      </c>
      <c r="T84">
        <v>0.18684548139572144</v>
      </c>
      <c r="U84">
        <v>0.5413433313369751</v>
      </c>
      <c r="V84">
        <v>0.45001611113548279</v>
      </c>
      <c r="W84">
        <v>0.50015038251876831</v>
      </c>
      <c r="X84">
        <v>0.4195888340473175</v>
      </c>
      <c r="Y84">
        <v>68</v>
      </c>
      <c r="Z84">
        <v>0.12395474314689636</v>
      </c>
      <c r="AA84">
        <v>0.49031835794448853</v>
      </c>
      <c r="AB84">
        <v>0.11179923266172409</v>
      </c>
      <c r="AC84">
        <v>0.9562838077545166</v>
      </c>
      <c r="AD84">
        <v>0.42058902978897095</v>
      </c>
      <c r="AE84">
        <v>24</v>
      </c>
      <c r="AF84">
        <v>0.57471638917922974</v>
      </c>
      <c r="AG84">
        <v>0.43643355369567871</v>
      </c>
      <c r="AH84">
        <v>0.72723311185836792</v>
      </c>
      <c r="AI84">
        <v>0.37630662322044373</v>
      </c>
      <c r="AJ84">
        <v>0.52867239713668823</v>
      </c>
      <c r="AK84">
        <v>56</v>
      </c>
      <c r="AL84">
        <v>0.60007429122924805</v>
      </c>
      <c r="AM84">
        <v>0.43250000476837158</v>
      </c>
      <c r="AN84">
        <v>0.1222883015871048</v>
      </c>
      <c r="AO84">
        <v>0.6971428394317627</v>
      </c>
      <c r="AP84">
        <v>0.46300137042999268</v>
      </c>
      <c r="AQ84">
        <v>18</v>
      </c>
      <c r="AR84">
        <v>0.4928954541683197</v>
      </c>
      <c r="AS84">
        <v>0.5627741813659668</v>
      </c>
      <c r="AT84">
        <v>0.69136440753936768</v>
      </c>
      <c r="AU84">
        <v>0.68398016691207886</v>
      </c>
      <c r="AV84">
        <v>0.60775357484817505</v>
      </c>
      <c r="AW84">
        <v>7</v>
      </c>
      <c r="AX84">
        <v>0.51521170139312744</v>
      </c>
      <c r="AY84">
        <v>0.57308399677276611</v>
      </c>
      <c r="AZ84">
        <v>0.38150876760482788</v>
      </c>
      <c r="BA84">
        <v>0.39742648601531982</v>
      </c>
      <c r="BB84">
        <v>0.46680772304534912</v>
      </c>
      <c r="BC84">
        <v>61</v>
      </c>
      <c r="BD84">
        <v>0.47835060954093933</v>
      </c>
      <c r="BE84">
        <v>0.4300197958946228</v>
      </c>
      <c r="BF84">
        <v>0.6420556902885437</v>
      </c>
      <c r="BG84">
        <v>0.38517597317695618</v>
      </c>
      <c r="BH84">
        <v>0.4839005172252655</v>
      </c>
      <c r="BI84">
        <v>32</v>
      </c>
      <c r="BJ84">
        <v>0.3450549840927124</v>
      </c>
      <c r="BK84">
        <v>0.50672328472137451</v>
      </c>
      <c r="BL84">
        <v>0.87802243232727051</v>
      </c>
      <c r="BM84">
        <v>0.31428572535514832</v>
      </c>
      <c r="BN84">
        <v>0.51102161407470703</v>
      </c>
      <c r="BO84">
        <v>38</v>
      </c>
      <c r="BP84">
        <v>0.31528851389884949</v>
      </c>
      <c r="BQ84">
        <v>0.41341111063957214</v>
      </c>
      <c r="BR84">
        <v>0.57048571109771729</v>
      </c>
      <c r="BS84">
        <v>0.39383697509765625</v>
      </c>
      <c r="BT84">
        <v>0.4232555627822876</v>
      </c>
      <c r="BU84">
        <v>45</v>
      </c>
    </row>
    <row r="85" spans="1:73" x14ac:dyDescent="0.2">
      <c r="A85" t="s">
        <v>83</v>
      </c>
      <c r="B85" s="2">
        <v>5</v>
      </c>
      <c r="C85" s="3">
        <v>0.60338954150463475</v>
      </c>
      <c r="D85" s="4">
        <v>6</v>
      </c>
      <c r="E85" s="3">
        <v>0.60640391114686443</v>
      </c>
      <c r="F85" s="4">
        <v>5</v>
      </c>
      <c r="G85" s="3">
        <v>0.62639837935179599</v>
      </c>
      <c r="H85">
        <v>4</v>
      </c>
      <c r="I85" s="9">
        <v>0.60222526978333868</v>
      </c>
      <c r="J85">
        <v>4</v>
      </c>
      <c r="K85">
        <v>0.58063477277755737</v>
      </c>
      <c r="L85">
        <v>0.41481128334999084</v>
      </c>
      <c r="M85">
        <v>13</v>
      </c>
      <c r="N85">
        <v>0.59756410121917725</v>
      </c>
      <c r="O85">
        <v>13</v>
      </c>
      <c r="P85">
        <v>0.60745716094970703</v>
      </c>
      <c r="Q85">
        <v>3</v>
      </c>
      <c r="R85">
        <v>0.70270651578903198</v>
      </c>
      <c r="S85">
        <v>4</v>
      </c>
      <c r="T85">
        <v>0.12430044263601303</v>
      </c>
      <c r="U85">
        <v>0.43393605947494507</v>
      </c>
      <c r="V85">
        <v>0.81000697612762451</v>
      </c>
      <c r="W85">
        <v>0.73250937461853027</v>
      </c>
      <c r="X85">
        <v>0.52518820762634277</v>
      </c>
      <c r="Y85">
        <v>39</v>
      </c>
      <c r="Z85">
        <v>2.6300203055143356E-2</v>
      </c>
      <c r="AA85">
        <v>0.46170547604560852</v>
      </c>
      <c r="AB85">
        <v>8.8730692863464355E-2</v>
      </c>
      <c r="AC85">
        <v>0.97343975305557251</v>
      </c>
      <c r="AD85">
        <v>0.38754403591156006</v>
      </c>
      <c r="AE85">
        <v>36</v>
      </c>
      <c r="AF85">
        <v>0.65097087621688843</v>
      </c>
      <c r="AG85">
        <v>0.80459064245223999</v>
      </c>
      <c r="AH85">
        <v>0.79160720109939575</v>
      </c>
      <c r="AI85">
        <v>0.49981147050857544</v>
      </c>
      <c r="AJ85">
        <v>0.6867450475692749</v>
      </c>
      <c r="AK85">
        <v>7</v>
      </c>
      <c r="AL85">
        <v>0.39115142822265625</v>
      </c>
      <c r="AM85">
        <v>0.72500002384185791</v>
      </c>
      <c r="AN85">
        <v>5.3976871073246002E-2</v>
      </c>
      <c r="AO85">
        <v>0.81205970048904419</v>
      </c>
      <c r="AP85">
        <v>0.49554699659347534</v>
      </c>
      <c r="AQ85">
        <v>7</v>
      </c>
      <c r="AR85">
        <v>0.52417594194412231</v>
      </c>
      <c r="AS85">
        <v>0.49233734607696533</v>
      </c>
      <c r="AT85">
        <v>0.75356817245483398</v>
      </c>
      <c r="AU85">
        <v>0.71002459526062012</v>
      </c>
      <c r="AV85">
        <v>0.62002652883529663</v>
      </c>
      <c r="AW85">
        <v>5</v>
      </c>
      <c r="AX85">
        <v>0.27063754200935364</v>
      </c>
      <c r="AY85">
        <v>0.596291184425354</v>
      </c>
      <c r="AZ85">
        <v>0.47355422377586365</v>
      </c>
      <c r="BA85">
        <v>0.82703840732574463</v>
      </c>
      <c r="BB85">
        <v>0.54188036918640137</v>
      </c>
      <c r="BC85">
        <v>31</v>
      </c>
      <c r="BD85">
        <v>0.81111758947372437</v>
      </c>
      <c r="BE85">
        <v>0.70013183355331421</v>
      </c>
      <c r="BF85">
        <v>0.9033622145652771</v>
      </c>
      <c r="BG85">
        <v>0.76882660388946533</v>
      </c>
      <c r="BH85">
        <v>0.79585957527160645</v>
      </c>
      <c r="BI85">
        <v>1</v>
      </c>
      <c r="BJ85">
        <v>0.42495918273925781</v>
      </c>
      <c r="BK85">
        <v>0.54245960712432861</v>
      </c>
      <c r="BL85">
        <v>0.69872510433197021</v>
      </c>
      <c r="BM85">
        <v>0.34285715222358704</v>
      </c>
      <c r="BN85">
        <v>0.50225025415420532</v>
      </c>
      <c r="BO85">
        <v>40</v>
      </c>
      <c r="BP85">
        <v>0.50968825817108154</v>
      </c>
      <c r="BQ85">
        <v>0.62162488698959351</v>
      </c>
      <c r="BR85">
        <v>0.89358317852020264</v>
      </c>
      <c r="BS85">
        <v>0.65779173374176025</v>
      </c>
      <c r="BT85">
        <v>0.67067199945449829</v>
      </c>
      <c r="BU85">
        <v>7</v>
      </c>
    </row>
    <row r="86" spans="1:73" x14ac:dyDescent="0.2">
      <c r="A86" t="s">
        <v>84</v>
      </c>
      <c r="B86" s="2">
        <v>36</v>
      </c>
      <c r="C86" s="3">
        <v>0.51233500256539033</v>
      </c>
      <c r="D86" s="4">
        <v>43</v>
      </c>
      <c r="E86" s="3">
        <v>0.48691868206665334</v>
      </c>
      <c r="F86" s="4">
        <v>47</v>
      </c>
      <c r="G86" s="3">
        <v>0.49502985084039869</v>
      </c>
      <c r="H86">
        <v>46</v>
      </c>
      <c r="I86" s="6">
        <v>0.41750360596780323</v>
      </c>
      <c r="J86">
        <v>42</v>
      </c>
      <c r="K86">
        <v>0.46959969401359558</v>
      </c>
      <c r="L86">
        <v>0.32800385355949402</v>
      </c>
      <c r="M86">
        <v>55</v>
      </c>
      <c r="N86">
        <v>0.49025940895080566</v>
      </c>
      <c r="O86">
        <v>44</v>
      </c>
      <c r="P86">
        <v>0.47729551792144775</v>
      </c>
      <c r="Q86">
        <v>45</v>
      </c>
      <c r="R86">
        <v>0.5781397819519043</v>
      </c>
      <c r="S86">
        <v>37</v>
      </c>
      <c r="T86">
        <v>0.38815024495124817</v>
      </c>
      <c r="U86">
        <v>0.30654174089431763</v>
      </c>
      <c r="V86">
        <v>0.47900447249412537</v>
      </c>
      <c r="W86">
        <v>0.47223407030105591</v>
      </c>
      <c r="X86">
        <v>0.41148263216018677</v>
      </c>
      <c r="Y86">
        <v>70</v>
      </c>
      <c r="Z86">
        <v>5.7226508855819702E-2</v>
      </c>
      <c r="AA86">
        <v>0.35321083664894104</v>
      </c>
      <c r="AB86">
        <v>5.4364479146897793E-3</v>
      </c>
      <c r="AC86">
        <v>1</v>
      </c>
      <c r="AD86">
        <v>0.35396844148635864</v>
      </c>
      <c r="AE86">
        <v>47</v>
      </c>
      <c r="AF86">
        <v>0.66211044788360596</v>
      </c>
      <c r="AG86">
        <v>0.67313295602798462</v>
      </c>
      <c r="AH86">
        <v>0.76163935661315918</v>
      </c>
      <c r="AI86">
        <v>0.3825305700302124</v>
      </c>
      <c r="AJ86">
        <v>0.61985331773757935</v>
      </c>
      <c r="AK86">
        <v>39</v>
      </c>
      <c r="AL86">
        <v>0.26109430193901062</v>
      </c>
      <c r="AM86">
        <v>0.45249998569488525</v>
      </c>
      <c r="AN86">
        <v>0.28693258762359619</v>
      </c>
      <c r="AO86">
        <v>0.60189825296401978</v>
      </c>
      <c r="AP86">
        <v>0.40060627460479736</v>
      </c>
      <c r="AQ86">
        <v>38</v>
      </c>
      <c r="AR86">
        <v>0.5953444242477417</v>
      </c>
      <c r="AS86">
        <v>0.53750002384185791</v>
      </c>
      <c r="AT86">
        <v>0.46424475312232971</v>
      </c>
      <c r="AU86">
        <v>0.72745847702026367</v>
      </c>
      <c r="AV86">
        <v>0.58113694190979004</v>
      </c>
      <c r="AW86">
        <v>14</v>
      </c>
      <c r="AX86">
        <v>0.24215024709701538</v>
      </c>
      <c r="AY86">
        <v>0.53014254570007324</v>
      </c>
      <c r="AZ86">
        <v>0.4880811870098114</v>
      </c>
      <c r="BA86">
        <v>0.46662670373916626</v>
      </c>
      <c r="BB86">
        <v>0.43175017833709717</v>
      </c>
      <c r="BC86">
        <v>72</v>
      </c>
      <c r="BD86">
        <v>0.27521833777427673</v>
      </c>
      <c r="BE86">
        <v>0.23163507878780365</v>
      </c>
      <c r="BF86">
        <v>0.27433693408966064</v>
      </c>
      <c r="BG86">
        <v>0.10294146090745926</v>
      </c>
      <c r="BH86">
        <v>0.22103294730186462</v>
      </c>
      <c r="BI86">
        <v>84</v>
      </c>
      <c r="BJ86">
        <v>8.3333328366279602E-2</v>
      </c>
      <c r="BK86">
        <v>0.54286938905715942</v>
      </c>
      <c r="BL86">
        <v>0.79046535491943359</v>
      </c>
      <c r="BM86">
        <v>0.87142854928970337</v>
      </c>
      <c r="BN86">
        <v>0.57202416658401489</v>
      </c>
      <c r="BO86">
        <v>20</v>
      </c>
      <c r="BP86">
        <v>0.38740688562393188</v>
      </c>
      <c r="BQ86">
        <v>0.78480201959609985</v>
      </c>
      <c r="BR86">
        <v>0.74551868438720703</v>
      </c>
      <c r="BS86" t="s">
        <v>89</v>
      </c>
      <c r="BT86">
        <v>0.63924252986907959</v>
      </c>
      <c r="BU86">
        <v>8</v>
      </c>
    </row>
    <row r="87" spans="1:73" x14ac:dyDescent="0.2">
      <c r="A87" t="s">
        <v>85</v>
      </c>
      <c r="B87" s="2">
        <v>55</v>
      </c>
      <c r="C87" s="3">
        <v>0.46356765975769026</v>
      </c>
      <c r="D87" s="4">
        <v>41</v>
      </c>
      <c r="E87" s="3">
        <v>0.49310727072141386</v>
      </c>
      <c r="F87" s="4">
        <v>56</v>
      </c>
      <c r="G87" s="3">
        <v>0.46910460367783252</v>
      </c>
      <c r="H87" t="s">
        <v>153</v>
      </c>
      <c r="I87" s="5" t="s">
        <v>153</v>
      </c>
      <c r="J87">
        <v>60</v>
      </c>
      <c r="K87">
        <v>0.41548216342926025</v>
      </c>
      <c r="L87">
        <v>0.31028270721435547</v>
      </c>
      <c r="M87">
        <v>60</v>
      </c>
      <c r="N87">
        <v>0.39042633771896362</v>
      </c>
      <c r="O87">
        <v>69</v>
      </c>
      <c r="P87">
        <v>0.49480196833610535</v>
      </c>
      <c r="Q87">
        <v>37</v>
      </c>
      <c r="R87">
        <v>0.48306769132614136</v>
      </c>
      <c r="S87">
        <v>61</v>
      </c>
      <c r="T87">
        <v>0.40740269422531128</v>
      </c>
      <c r="U87">
        <v>0.75235521793365479</v>
      </c>
      <c r="V87">
        <v>0.55182188749313354</v>
      </c>
      <c r="W87">
        <v>0.49051696062088013</v>
      </c>
      <c r="X87">
        <v>0.55052417516708374</v>
      </c>
      <c r="Y87">
        <v>29</v>
      </c>
      <c r="Z87">
        <v>1.2747233733534813E-2</v>
      </c>
      <c r="AA87">
        <v>0.29213041067123413</v>
      </c>
      <c r="AB87">
        <v>0.10560205578804016</v>
      </c>
      <c r="AC87">
        <v>0.94548481702804565</v>
      </c>
      <c r="AD87">
        <v>0.33899113535881042</v>
      </c>
      <c r="AE87">
        <v>52</v>
      </c>
      <c r="AF87">
        <v>0.49893879890441895</v>
      </c>
      <c r="AG87">
        <v>0.73012751340866089</v>
      </c>
      <c r="AH87">
        <v>0.73662567138671875</v>
      </c>
      <c r="AI87">
        <v>0.56832122802734375</v>
      </c>
      <c r="AJ87">
        <v>0.63350331783294678</v>
      </c>
      <c r="AK87">
        <v>32</v>
      </c>
      <c r="AL87">
        <v>0.17976948618888855</v>
      </c>
      <c r="AM87">
        <v>0.375</v>
      </c>
      <c r="AN87">
        <v>0.61080312728881836</v>
      </c>
      <c r="AO87">
        <v>0.71606957912445068</v>
      </c>
      <c r="AP87">
        <v>0.47041055560112</v>
      </c>
      <c r="AQ87">
        <v>14</v>
      </c>
      <c r="AR87">
        <v>1.3268663326765041E-19</v>
      </c>
      <c r="AS87">
        <v>0.38213342428207397</v>
      </c>
      <c r="AT87">
        <v>0.68752342462539673</v>
      </c>
      <c r="AU87">
        <v>0.77601999044418335</v>
      </c>
      <c r="AV87">
        <v>0.46141922473907471</v>
      </c>
      <c r="AW87">
        <v>47</v>
      </c>
      <c r="AX87">
        <v>0.34404239058494568</v>
      </c>
      <c r="AY87">
        <v>0.27363786101341248</v>
      </c>
      <c r="AZ87">
        <v>0.59450250864028931</v>
      </c>
      <c r="BA87">
        <v>8.3333283662796021E-2</v>
      </c>
      <c r="BB87">
        <v>0.32387900352478027</v>
      </c>
      <c r="BC87">
        <v>84</v>
      </c>
      <c r="BD87">
        <v>0.43149605393409729</v>
      </c>
      <c r="BE87">
        <v>0.26228243112564087</v>
      </c>
      <c r="BF87">
        <v>0.29547798633575439</v>
      </c>
      <c r="BG87">
        <v>0.28479558229446411</v>
      </c>
      <c r="BH87">
        <v>0.31851300597190857</v>
      </c>
      <c r="BI87">
        <v>70</v>
      </c>
      <c r="BJ87">
        <v>0.62682580947875977</v>
      </c>
      <c r="BK87">
        <v>0.25204437971115112</v>
      </c>
      <c r="BL87">
        <v>0.55645692348480225</v>
      </c>
      <c r="BM87">
        <v>0</v>
      </c>
      <c r="BN87">
        <v>0.35883176326751709</v>
      </c>
      <c r="BO87">
        <v>79</v>
      </c>
      <c r="BP87">
        <v>0.29132196307182312</v>
      </c>
      <c r="BQ87">
        <v>0.19412568211555481</v>
      </c>
      <c r="BR87">
        <v>0.31440404057502747</v>
      </c>
      <c r="BS87" t="s">
        <v>89</v>
      </c>
      <c r="BT87">
        <v>0.26661723852157593</v>
      </c>
      <c r="BU87">
        <v>72</v>
      </c>
    </row>
    <row r="88" spans="1:73" x14ac:dyDescent="0.2">
      <c r="A88" t="s">
        <v>86</v>
      </c>
      <c r="B88" s="2">
        <v>31</v>
      </c>
      <c r="C88" s="3">
        <v>0.51827289235899499</v>
      </c>
      <c r="D88" s="4">
        <v>22</v>
      </c>
      <c r="E88" s="3">
        <v>0.53301301288394354</v>
      </c>
      <c r="F88" s="4">
        <v>34</v>
      </c>
      <c r="G88" s="3">
        <v>0.51216675023730085</v>
      </c>
      <c r="H88">
        <v>20</v>
      </c>
      <c r="I88" s="6">
        <v>0.50795858903334823</v>
      </c>
      <c r="J88">
        <v>34</v>
      </c>
      <c r="K88">
        <v>0.48558008670806885</v>
      </c>
      <c r="L88">
        <v>0.37911185622215271</v>
      </c>
      <c r="M88">
        <v>28</v>
      </c>
      <c r="N88">
        <v>0.53213286399841309</v>
      </c>
      <c r="O88">
        <v>31</v>
      </c>
      <c r="P88">
        <v>0.49243482947349548</v>
      </c>
      <c r="Q88">
        <v>38</v>
      </c>
      <c r="R88">
        <v>0.53864079713821411</v>
      </c>
      <c r="S88">
        <v>51</v>
      </c>
      <c r="T88">
        <v>0.49092143774032593</v>
      </c>
      <c r="U88">
        <v>0.54657500982284546</v>
      </c>
      <c r="V88">
        <v>0.60455852746963501</v>
      </c>
      <c r="W88">
        <v>0.49158838391304016</v>
      </c>
      <c r="X88">
        <v>0.53341084718704224</v>
      </c>
      <c r="Y88">
        <v>37</v>
      </c>
      <c r="Z88">
        <v>0.11282005161046982</v>
      </c>
      <c r="AA88">
        <v>0.60802596807479858</v>
      </c>
      <c r="AB88">
        <v>4.617820680141449E-2</v>
      </c>
      <c r="AC88">
        <v>0.87178635597229004</v>
      </c>
      <c r="AD88">
        <v>0.40970265865325928</v>
      </c>
      <c r="AE88">
        <v>29</v>
      </c>
      <c r="AF88">
        <v>0.32358059287071228</v>
      </c>
      <c r="AG88">
        <v>0.69258910417556763</v>
      </c>
      <c r="AH88">
        <v>0.75846749544143677</v>
      </c>
      <c r="AI88">
        <v>0.55817347764968872</v>
      </c>
      <c r="AJ88">
        <v>0.58320266008377075</v>
      </c>
      <c r="AK88">
        <v>48</v>
      </c>
      <c r="AL88">
        <v>0.41690763831138611</v>
      </c>
      <c r="AM88">
        <v>0.625</v>
      </c>
      <c r="AN88">
        <v>0.15426024794578552</v>
      </c>
      <c r="AO88">
        <v>0.55303406715393066</v>
      </c>
      <c r="AP88">
        <v>0.43730050325393677</v>
      </c>
      <c r="AQ88">
        <v>26</v>
      </c>
      <c r="AR88">
        <v>0.54144704341888428</v>
      </c>
      <c r="AS88">
        <v>0.46266251802444458</v>
      </c>
      <c r="AT88">
        <v>0.43048298358917236</v>
      </c>
      <c r="AU88">
        <v>0.53333538770675659</v>
      </c>
      <c r="AV88">
        <v>0.49198198318481445</v>
      </c>
      <c r="AW88">
        <v>41</v>
      </c>
      <c r="AX88">
        <v>0.44140514731407166</v>
      </c>
      <c r="AY88">
        <v>0.56998813152313232</v>
      </c>
      <c r="AZ88">
        <v>0.62557500600814819</v>
      </c>
      <c r="BA88">
        <v>0.7355615496635437</v>
      </c>
      <c r="BB88">
        <v>0.59313243627548218</v>
      </c>
      <c r="BC88">
        <v>15</v>
      </c>
      <c r="BD88">
        <v>0.38169592618942261</v>
      </c>
      <c r="BE88">
        <v>0.48584890365600586</v>
      </c>
      <c r="BF88">
        <v>0.29975149035453796</v>
      </c>
      <c r="BG88">
        <v>8.0174379050731659E-2</v>
      </c>
      <c r="BH88">
        <v>0.31186768412590027</v>
      </c>
      <c r="BI88">
        <v>74</v>
      </c>
      <c r="BJ88">
        <v>0.3681904673576355</v>
      </c>
      <c r="BK88">
        <v>0.43692648410797119</v>
      </c>
      <c r="BL88">
        <v>0.83893489837646484</v>
      </c>
      <c r="BM88">
        <v>0.55714285373687744</v>
      </c>
      <c r="BN88">
        <v>0.55029869079589844</v>
      </c>
      <c r="BO88">
        <v>26</v>
      </c>
      <c r="BP88">
        <v>0.33503842353820801</v>
      </c>
      <c r="BQ88">
        <v>0.36157944798469543</v>
      </c>
      <c r="BR88">
        <v>0.67370462417602539</v>
      </c>
      <c r="BS88">
        <v>0.46697068214416504</v>
      </c>
      <c r="BT88">
        <v>0.45932328701019287</v>
      </c>
      <c r="BU88">
        <v>40</v>
      </c>
    </row>
    <row r="89" spans="1:73" x14ac:dyDescent="0.2">
      <c r="A89" t="s">
        <v>87</v>
      </c>
      <c r="B89" s="2">
        <v>68</v>
      </c>
      <c r="C89" s="3">
        <v>0.40128327658152474</v>
      </c>
      <c r="D89" s="4">
        <v>67</v>
      </c>
      <c r="E89" s="3">
        <v>0.41853335060515906</v>
      </c>
      <c r="F89" s="4">
        <v>70</v>
      </c>
      <c r="G89" s="3">
        <v>0.43250839327216012</v>
      </c>
      <c r="H89">
        <v>47</v>
      </c>
      <c r="I89" s="6">
        <v>0.41639647998458523</v>
      </c>
      <c r="J89">
        <v>67</v>
      </c>
      <c r="K89">
        <v>0.38863196969032288</v>
      </c>
      <c r="L89">
        <v>0.3289732038974762</v>
      </c>
      <c r="M89">
        <v>54</v>
      </c>
      <c r="N89">
        <v>0.44413793087005615</v>
      </c>
      <c r="O89">
        <v>54</v>
      </c>
      <c r="P89">
        <v>0.4281424880027771</v>
      </c>
      <c r="Q89">
        <v>65</v>
      </c>
      <c r="R89">
        <v>0.35327428579330444</v>
      </c>
      <c r="S89">
        <v>76</v>
      </c>
      <c r="T89">
        <v>0.50868946313858032</v>
      </c>
      <c r="U89">
        <v>0.89583045244216919</v>
      </c>
      <c r="V89">
        <v>0.89592236280441284</v>
      </c>
      <c r="W89">
        <v>0.54674452543258667</v>
      </c>
      <c r="X89">
        <v>0.71179670095443726</v>
      </c>
      <c r="Y89">
        <v>1</v>
      </c>
      <c r="Z89">
        <v>0.20674562454223633</v>
      </c>
      <c r="AA89">
        <v>0.40762621164321899</v>
      </c>
      <c r="AB89">
        <v>2.4071773514151573E-2</v>
      </c>
      <c r="AC89">
        <v>0.22941215336322784</v>
      </c>
      <c r="AD89">
        <v>0.21696394681930542</v>
      </c>
      <c r="AE89">
        <v>70</v>
      </c>
      <c r="AF89">
        <v>0.19106537103652954</v>
      </c>
      <c r="AG89">
        <v>0.52351438999176025</v>
      </c>
      <c r="AH89">
        <v>0.46618601679801941</v>
      </c>
      <c r="AI89">
        <v>0.66994976997375488</v>
      </c>
      <c r="AJ89">
        <v>0.46267887949943542</v>
      </c>
      <c r="AK89">
        <v>66</v>
      </c>
      <c r="AL89">
        <v>0.17801736295223236</v>
      </c>
      <c r="AM89">
        <v>0.28749999403953552</v>
      </c>
      <c r="AN89">
        <v>7.3357000946998596E-2</v>
      </c>
      <c r="AO89">
        <v>0.17322318255901337</v>
      </c>
      <c r="AP89">
        <v>0.17802438139915466</v>
      </c>
      <c r="AQ89">
        <v>86</v>
      </c>
      <c r="AR89">
        <v>0.64463984966278076</v>
      </c>
      <c r="AS89">
        <v>0.32856303453445435</v>
      </c>
      <c r="AT89">
        <v>0.47639542818069458</v>
      </c>
      <c r="AU89">
        <v>0.41865745186805725</v>
      </c>
      <c r="AV89">
        <v>0.46706393361091614</v>
      </c>
      <c r="AW89">
        <v>44</v>
      </c>
      <c r="AX89">
        <v>0.26216813921928406</v>
      </c>
      <c r="AY89">
        <v>0.58389276266098022</v>
      </c>
      <c r="AZ89">
        <v>0.50014328956604004</v>
      </c>
      <c r="BA89">
        <v>0.46607711911201477</v>
      </c>
      <c r="BB89">
        <v>0.45307034254074097</v>
      </c>
      <c r="BC89">
        <v>65</v>
      </c>
      <c r="BD89">
        <v>0.44932287931442261</v>
      </c>
      <c r="BE89">
        <v>0.43689194321632385</v>
      </c>
      <c r="BF89">
        <v>0.50703871250152588</v>
      </c>
      <c r="BG89">
        <v>0.28060561418533325</v>
      </c>
      <c r="BH89">
        <v>0.4184647798538208</v>
      </c>
      <c r="BI89">
        <v>45</v>
      </c>
      <c r="BJ89">
        <v>0.3624052107334137</v>
      </c>
      <c r="BK89">
        <v>0.29483407735824585</v>
      </c>
      <c r="BL89">
        <v>0.55725699663162231</v>
      </c>
      <c r="BM89">
        <v>0.20000000298023224</v>
      </c>
      <c r="BN89">
        <v>0.35362407565116882</v>
      </c>
      <c r="BO89">
        <v>80</v>
      </c>
      <c r="BP89">
        <v>0.1577049046754837</v>
      </c>
      <c r="BQ89">
        <v>0.23858845233917236</v>
      </c>
      <c r="BR89">
        <v>0.35291081666946411</v>
      </c>
      <c r="BS89">
        <v>0.1947987973690033</v>
      </c>
      <c r="BT89">
        <v>0.23600074648857117</v>
      </c>
      <c r="BU89">
        <v>77</v>
      </c>
    </row>
    <row r="90" spans="1:73" x14ac:dyDescent="0.2">
      <c r="A90" t="s">
        <v>88</v>
      </c>
      <c r="B90" s="2">
        <v>74</v>
      </c>
      <c r="C90" s="3">
        <v>0.378778112157171</v>
      </c>
      <c r="D90" s="4">
        <v>76</v>
      </c>
      <c r="E90" s="3">
        <v>0.36742836416062452</v>
      </c>
      <c r="F90" s="4">
        <v>83</v>
      </c>
      <c r="G90" s="3">
        <v>0.35301105426307722</v>
      </c>
      <c r="H90" t="s">
        <v>153</v>
      </c>
      <c r="I90" s="5" t="s">
        <v>153</v>
      </c>
      <c r="J90">
        <v>81</v>
      </c>
      <c r="K90">
        <v>0.33547097444534302</v>
      </c>
      <c r="L90">
        <v>0.29273000359535217</v>
      </c>
      <c r="M90">
        <v>68</v>
      </c>
      <c r="N90">
        <v>0.35748276114463806</v>
      </c>
      <c r="O90">
        <v>78</v>
      </c>
      <c r="P90">
        <v>0.38852858543395996</v>
      </c>
      <c r="Q90">
        <v>82</v>
      </c>
      <c r="R90">
        <v>0.32108297944068909</v>
      </c>
      <c r="S90">
        <v>84</v>
      </c>
      <c r="T90">
        <v>0.32913175225257874</v>
      </c>
      <c r="U90">
        <v>0.58626866340637207</v>
      </c>
      <c r="V90">
        <v>0.80055135488510132</v>
      </c>
      <c r="W90">
        <v>0.49743360280990601</v>
      </c>
      <c r="X90">
        <v>0.55334633588790894</v>
      </c>
      <c r="Y90">
        <v>28</v>
      </c>
      <c r="Z90">
        <v>0.14687471091747284</v>
      </c>
      <c r="AA90">
        <v>0.15779626369476318</v>
      </c>
      <c r="AB90">
        <v>1.6162034124135971E-2</v>
      </c>
      <c r="AC90">
        <v>0.40593209862709045</v>
      </c>
      <c r="AD90">
        <v>0.18169127404689789</v>
      </c>
      <c r="AE90">
        <v>83</v>
      </c>
      <c r="AF90">
        <v>0.32927259802818298</v>
      </c>
      <c r="AG90">
        <v>0.53180187940597534</v>
      </c>
      <c r="AH90">
        <v>0.45188599824905396</v>
      </c>
      <c r="AI90">
        <v>0.32287287712097168</v>
      </c>
      <c r="AJ90">
        <v>0.40895834565162659</v>
      </c>
      <c r="AK90">
        <v>74</v>
      </c>
      <c r="AL90">
        <v>0.17203620076179504</v>
      </c>
      <c r="AM90" t="s">
        <v>89</v>
      </c>
      <c r="AN90">
        <v>0.17308530211448669</v>
      </c>
      <c r="AO90">
        <v>2.7649803087115288E-2</v>
      </c>
      <c r="AP90">
        <v>0.12425710260868073</v>
      </c>
      <c r="AQ90">
        <v>88</v>
      </c>
      <c r="AR90">
        <v>0.57341670989990234</v>
      </c>
      <c r="AS90">
        <v>0.37366920709609985</v>
      </c>
      <c r="AT90">
        <v>0.35147485136985779</v>
      </c>
      <c r="AU90">
        <v>0.47602880001068115</v>
      </c>
      <c r="AV90">
        <v>0.44364738464355469</v>
      </c>
      <c r="AW90">
        <v>54</v>
      </c>
      <c r="AX90">
        <v>0.24933591485023499</v>
      </c>
      <c r="AY90">
        <v>0.43646764755249023</v>
      </c>
      <c r="AZ90">
        <v>0.56013840436935425</v>
      </c>
      <c r="BA90">
        <v>0.47526976466178894</v>
      </c>
      <c r="BB90">
        <v>0.43030291795730591</v>
      </c>
      <c r="BC90">
        <v>73</v>
      </c>
      <c r="BD90">
        <v>0.25343182682991028</v>
      </c>
      <c r="BE90">
        <v>0.33736521005630493</v>
      </c>
      <c r="BF90">
        <v>0.27046671509742737</v>
      </c>
      <c r="BG90">
        <v>8.4063053131103516E-2</v>
      </c>
      <c r="BH90">
        <v>0.23633170127868652</v>
      </c>
      <c r="BI90">
        <v>82</v>
      </c>
      <c r="BJ90">
        <v>0.40701320767402649</v>
      </c>
      <c r="BK90">
        <v>0.27533146739006042</v>
      </c>
      <c r="BL90">
        <v>0.68228131532669067</v>
      </c>
      <c r="BM90">
        <v>0.5</v>
      </c>
      <c r="BN90">
        <v>0.4661564826965332</v>
      </c>
      <c r="BO90">
        <v>49</v>
      </c>
      <c r="BP90">
        <v>0.17405715584754944</v>
      </c>
      <c r="BQ90">
        <v>0.16116181015968323</v>
      </c>
      <c r="BR90">
        <v>0.19071140885353088</v>
      </c>
      <c r="BS90">
        <v>0.10049670934677124</v>
      </c>
      <c r="BT90">
        <v>0.1566067636013031</v>
      </c>
      <c r="BU90">
        <v>84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9"/>
  <sheetViews>
    <sheetView topLeftCell="A75" workbookViewId="0">
      <selection activeCell="B94" sqref="B94"/>
    </sheetView>
  </sheetViews>
  <sheetFormatPr defaultRowHeight="12.75" x14ac:dyDescent="0.2"/>
  <sheetData>
    <row r="1" spans="1:29" x14ac:dyDescent="0.2">
      <c r="A1" t="s">
        <v>0</v>
      </c>
      <c r="B1" t="s">
        <v>182</v>
      </c>
      <c r="C1" t="s">
        <v>181</v>
      </c>
      <c r="D1" t="s">
        <v>180</v>
      </c>
      <c r="E1" t="s">
        <v>179</v>
      </c>
      <c r="F1" t="s">
        <v>212</v>
      </c>
      <c r="G1" s="11" t="s">
        <v>178</v>
      </c>
      <c r="H1" s="11" t="s">
        <v>213</v>
      </c>
      <c r="I1" s="11" t="s">
        <v>177</v>
      </c>
      <c r="J1" s="11" t="s">
        <v>176</v>
      </c>
      <c r="K1" s="11" t="s">
        <v>175</v>
      </c>
      <c r="L1" s="11" t="s">
        <v>174</v>
      </c>
      <c r="M1" s="11" t="s">
        <v>214</v>
      </c>
      <c r="N1" s="11" t="s">
        <v>215</v>
      </c>
      <c r="O1" s="11" t="s">
        <v>173</v>
      </c>
      <c r="P1" s="11" t="s">
        <v>172</v>
      </c>
      <c r="Q1" s="11" t="s">
        <v>216</v>
      </c>
      <c r="R1" s="11" t="s">
        <v>171</v>
      </c>
      <c r="S1" s="11" t="s">
        <v>170</v>
      </c>
      <c r="T1" s="11" t="s">
        <v>169</v>
      </c>
      <c r="U1" s="11" t="s">
        <v>217</v>
      </c>
      <c r="V1" s="11" t="s">
        <v>168</v>
      </c>
      <c r="W1" s="11" t="s">
        <v>167</v>
      </c>
      <c r="X1" s="11" t="s">
        <v>218</v>
      </c>
      <c r="Y1" s="11" t="s">
        <v>166</v>
      </c>
      <c r="Z1" s="11" t="s">
        <v>219</v>
      </c>
      <c r="AA1" s="11" t="s">
        <v>165</v>
      </c>
      <c r="AB1" s="11" t="s">
        <v>164</v>
      </c>
      <c r="AC1" s="11" t="s">
        <v>163</v>
      </c>
    </row>
    <row r="2" spans="1:29" x14ac:dyDescent="0.2">
      <c r="A2" t="s">
        <v>1</v>
      </c>
      <c r="B2">
        <v>0.28333333134651184</v>
      </c>
      <c r="C2">
        <v>0.35677003860473633</v>
      </c>
      <c r="D2">
        <v>0.54454457759857178</v>
      </c>
      <c r="E2">
        <v>0.54713642597198486</v>
      </c>
      <c r="F2">
        <v>0.62711113691329956</v>
      </c>
      <c r="G2">
        <v>0.5797194242477417</v>
      </c>
      <c r="H2">
        <v>0.7688593864440918</v>
      </c>
      <c r="I2">
        <v>0.4702785313129425</v>
      </c>
      <c r="J2">
        <v>0.74287861585617065</v>
      </c>
      <c r="K2">
        <v>0.44444441795349121</v>
      </c>
      <c r="L2">
        <v>0.42246276140213013</v>
      </c>
      <c r="M2">
        <v>0.40257397294044495</v>
      </c>
      <c r="N2">
        <v>0.15444214642047882</v>
      </c>
      <c r="O2">
        <v>0.69687581062316895</v>
      </c>
      <c r="P2">
        <v>0.41190055012702942</v>
      </c>
      <c r="Q2">
        <v>0.94470047950744629</v>
      </c>
      <c r="R2" t="s">
        <v>89</v>
      </c>
      <c r="S2">
        <v>0.18149852752685547</v>
      </c>
      <c r="T2">
        <v>0.26404047012329102</v>
      </c>
      <c r="U2">
        <v>0.97488927841186523</v>
      </c>
      <c r="V2">
        <v>0.35824620723724365</v>
      </c>
      <c r="W2">
        <v>0.61504238843917847</v>
      </c>
      <c r="X2">
        <v>0.982677161693573</v>
      </c>
      <c r="Y2">
        <v>0.72108030319213867</v>
      </c>
      <c r="Z2">
        <v>0.34706079959869385</v>
      </c>
      <c r="AA2">
        <v>0.47816184163093567</v>
      </c>
      <c r="AB2">
        <v>0.39897117018699646</v>
      </c>
      <c r="AC2">
        <v>0.70131975412368774</v>
      </c>
    </row>
    <row r="3" spans="1:29" x14ac:dyDescent="0.2">
      <c r="A3" t="s">
        <v>2</v>
      </c>
      <c r="B3">
        <v>0.11666666716337204</v>
      </c>
      <c r="C3">
        <v>0.2971767783164978</v>
      </c>
      <c r="D3">
        <v>0.16533784568309784</v>
      </c>
      <c r="E3">
        <v>0.58255541324615479</v>
      </c>
      <c r="F3">
        <v>0.60324150323867798</v>
      </c>
      <c r="G3">
        <v>0.35814464092254639</v>
      </c>
      <c r="H3">
        <v>0.51204544305801392</v>
      </c>
      <c r="I3">
        <v>0.35144531726837158</v>
      </c>
      <c r="J3">
        <v>0.36592778563499451</v>
      </c>
      <c r="K3">
        <v>0.36111107468605042</v>
      </c>
      <c r="L3">
        <v>0.32828870415687561</v>
      </c>
      <c r="M3">
        <v>0.27793309092521667</v>
      </c>
      <c r="N3">
        <v>0.62696343660354614</v>
      </c>
      <c r="O3">
        <v>0.53045892715454102</v>
      </c>
      <c r="P3">
        <v>0.375</v>
      </c>
      <c r="Q3">
        <v>0.62691432237625122</v>
      </c>
      <c r="R3">
        <v>0.48199999332427979</v>
      </c>
      <c r="S3">
        <v>0.11801803857088089</v>
      </c>
      <c r="T3">
        <v>6.9068931043148041E-2</v>
      </c>
      <c r="U3">
        <v>0.940044105052948</v>
      </c>
      <c r="V3">
        <v>0.2768363356590271</v>
      </c>
      <c r="W3">
        <v>0.54584670066833496</v>
      </c>
      <c r="X3">
        <v>0.79527562856674194</v>
      </c>
      <c r="Y3">
        <v>0.64041584730148315</v>
      </c>
      <c r="Z3">
        <v>0.39548307657241821</v>
      </c>
      <c r="AA3">
        <v>0.45236164331436157</v>
      </c>
      <c r="AB3">
        <v>0.42058506608009338</v>
      </c>
      <c r="AC3">
        <v>1.4453857438638806E-3</v>
      </c>
    </row>
    <row r="4" spans="1:29" x14ac:dyDescent="0.2">
      <c r="A4" t="s">
        <v>3</v>
      </c>
      <c r="B4" t="s">
        <v>89</v>
      </c>
      <c r="C4">
        <v>7.2337709367275238E-2</v>
      </c>
      <c r="D4">
        <v>0.27023741602897644</v>
      </c>
      <c r="E4">
        <v>0.45476686954498291</v>
      </c>
      <c r="F4">
        <v>0.40536642074584961</v>
      </c>
      <c r="G4">
        <v>0.40008231997489929</v>
      </c>
      <c r="H4">
        <v>0.5853920578956604</v>
      </c>
      <c r="I4">
        <v>0.26403319835662842</v>
      </c>
      <c r="J4">
        <v>0.30934542417526245</v>
      </c>
      <c r="K4">
        <v>0.36111107468605042</v>
      </c>
      <c r="L4">
        <v>0.31359320878982544</v>
      </c>
      <c r="M4">
        <v>2.5287838652729988E-2</v>
      </c>
      <c r="N4" t="s">
        <v>89</v>
      </c>
      <c r="O4">
        <v>0.23452953994274139</v>
      </c>
      <c r="P4">
        <v>0.11249999701976776</v>
      </c>
      <c r="Q4">
        <v>0.41847017407417297</v>
      </c>
      <c r="R4">
        <v>0.34000000357627869</v>
      </c>
      <c r="S4">
        <v>7.0427684113383293E-3</v>
      </c>
      <c r="T4">
        <v>0.16180868446826935</v>
      </c>
      <c r="U4">
        <v>0.53890728950500488</v>
      </c>
      <c r="V4">
        <v>0.16253533959388733</v>
      </c>
      <c r="W4">
        <v>0.31475162506103516</v>
      </c>
      <c r="X4">
        <v>2.9921306297183037E-2</v>
      </c>
      <c r="Y4">
        <v>0.18773899972438812</v>
      </c>
      <c r="Z4">
        <v>0.2214391678571701</v>
      </c>
      <c r="AA4">
        <v>0.53509360551834106</v>
      </c>
      <c r="AB4">
        <v>0.40564817190170288</v>
      </c>
      <c r="AC4">
        <v>0.52430605888366699</v>
      </c>
    </row>
    <row r="5" spans="1:29" x14ac:dyDescent="0.2">
      <c r="A5" t="s">
        <v>4</v>
      </c>
      <c r="B5">
        <v>0.34999999403953552</v>
      </c>
      <c r="C5">
        <v>0.47542294859886169</v>
      </c>
      <c r="D5">
        <v>0.49766978621482849</v>
      </c>
      <c r="E5">
        <v>0.32017040252685547</v>
      </c>
      <c r="F5">
        <v>0.72025400400161743</v>
      </c>
      <c r="G5">
        <v>0.74722200632095337</v>
      </c>
      <c r="H5">
        <v>0.81526869535446167</v>
      </c>
      <c r="I5">
        <v>0.65237820148468018</v>
      </c>
      <c r="J5">
        <v>0.62329214811325073</v>
      </c>
      <c r="K5">
        <v>0.65277779102325439</v>
      </c>
      <c r="L5">
        <v>0.36953899264335632</v>
      </c>
      <c r="M5">
        <v>0.40975657105445862</v>
      </c>
      <c r="N5" t="s">
        <v>89</v>
      </c>
      <c r="O5">
        <v>0.77656471729278564</v>
      </c>
      <c r="P5">
        <v>0.54645663499832153</v>
      </c>
      <c r="Q5">
        <v>0.83532392978668213</v>
      </c>
      <c r="R5">
        <v>0.7720000147819519</v>
      </c>
      <c r="S5">
        <v>5.263427272439003E-2</v>
      </c>
      <c r="T5">
        <v>0.22831195592880249</v>
      </c>
      <c r="U5">
        <v>0.86695820093154907</v>
      </c>
      <c r="V5">
        <v>0.39656618237495422</v>
      </c>
      <c r="W5">
        <v>0.55750459432601929</v>
      </c>
      <c r="X5">
        <v>0.77795279026031494</v>
      </c>
      <c r="Y5">
        <v>0.71880972385406494</v>
      </c>
      <c r="Z5">
        <v>0.41318926215171814</v>
      </c>
      <c r="AA5">
        <v>0.59894818067550659</v>
      </c>
      <c r="AB5">
        <v>0.58608394861221313</v>
      </c>
      <c r="AC5">
        <v>0.19269517064094543</v>
      </c>
    </row>
    <row r="6" spans="1:29" x14ac:dyDescent="0.2">
      <c r="A6" t="s">
        <v>5</v>
      </c>
      <c r="B6">
        <v>6.6666670143604279E-2</v>
      </c>
      <c r="C6">
        <v>0.3750842809677124</v>
      </c>
      <c r="D6">
        <v>0.495644211769104</v>
      </c>
      <c r="E6">
        <v>0.74171561002731323</v>
      </c>
      <c r="F6">
        <v>0.65126031637191772</v>
      </c>
      <c r="G6">
        <v>0.37452957034111023</v>
      </c>
      <c r="H6">
        <v>0.71367192268371582</v>
      </c>
      <c r="I6">
        <v>0.30795413255691528</v>
      </c>
      <c r="J6">
        <v>0.7827296257019043</v>
      </c>
      <c r="K6">
        <v>0.31944441795349121</v>
      </c>
      <c r="L6">
        <v>0.44029057025909424</v>
      </c>
      <c r="M6">
        <v>0.52039098739624023</v>
      </c>
      <c r="N6" t="s">
        <v>89</v>
      </c>
      <c r="O6">
        <v>0.66220253705978394</v>
      </c>
      <c r="P6">
        <v>0.39759138226509094</v>
      </c>
      <c r="Q6">
        <v>0.95622122287750244</v>
      </c>
      <c r="R6" t="s">
        <v>89</v>
      </c>
      <c r="S6">
        <v>0.15073812007904053</v>
      </c>
      <c r="T6">
        <v>0.27143234014511108</v>
      </c>
      <c r="U6">
        <v>0.88417398929595947</v>
      </c>
      <c r="V6">
        <v>0.56537759304046631</v>
      </c>
      <c r="W6">
        <v>0.5193483829498291</v>
      </c>
      <c r="X6">
        <v>0.98425197601318359</v>
      </c>
      <c r="Y6">
        <v>0.6385037899017334</v>
      </c>
      <c r="Z6">
        <v>0.33931872248649597</v>
      </c>
      <c r="AA6">
        <v>0.47405615448951721</v>
      </c>
      <c r="AB6">
        <v>0.49981328845024109</v>
      </c>
      <c r="AC6">
        <v>0.22371342778205872</v>
      </c>
    </row>
    <row r="7" spans="1:29" x14ac:dyDescent="0.2">
      <c r="A7" t="s">
        <v>6</v>
      </c>
      <c r="B7">
        <v>0.10000000149011612</v>
      </c>
      <c r="C7">
        <v>0.42411884665489197</v>
      </c>
      <c r="D7">
        <v>0.68289929628372192</v>
      </c>
      <c r="E7">
        <v>0.61763501167297363</v>
      </c>
      <c r="F7">
        <v>0.64005768299102783</v>
      </c>
      <c r="G7">
        <v>0.1643671840429306</v>
      </c>
      <c r="H7">
        <v>0.28678840398788452</v>
      </c>
      <c r="I7">
        <v>0.3043096661567688</v>
      </c>
      <c r="J7">
        <v>0.64056748151779175</v>
      </c>
      <c r="K7">
        <v>0.66666662693023682</v>
      </c>
      <c r="L7">
        <v>0.48093190789222717</v>
      </c>
      <c r="M7">
        <v>0.30332773923873901</v>
      </c>
      <c r="N7">
        <v>0.49331244826316833</v>
      </c>
      <c r="O7">
        <v>0.67521762847900391</v>
      </c>
      <c r="P7">
        <v>0.375</v>
      </c>
      <c r="Q7">
        <v>0.64880120754241943</v>
      </c>
      <c r="R7">
        <v>0.54199999570846558</v>
      </c>
      <c r="S7">
        <v>5.6810531765222549E-2</v>
      </c>
      <c r="T7">
        <v>0.28518480062484741</v>
      </c>
      <c r="U7">
        <v>0.95586460828781128</v>
      </c>
      <c r="V7">
        <v>0.57639914751052856</v>
      </c>
      <c r="W7">
        <v>0.48610508441925049</v>
      </c>
      <c r="X7">
        <v>0.88976377248764038</v>
      </c>
      <c r="Y7">
        <v>0.59130018949508667</v>
      </c>
      <c r="Z7">
        <v>0.31326761841773987</v>
      </c>
      <c r="AA7">
        <v>0.46661815047264099</v>
      </c>
      <c r="AB7">
        <v>0.4799649715423584</v>
      </c>
      <c r="AC7">
        <v>4.6800244599580765E-2</v>
      </c>
    </row>
    <row r="8" spans="1:29" x14ac:dyDescent="0.2">
      <c r="A8" t="s">
        <v>7</v>
      </c>
      <c r="B8">
        <v>0.60000002384185791</v>
      </c>
      <c r="C8">
        <v>0.77864068746566772</v>
      </c>
      <c r="D8">
        <v>0.7116321325302124</v>
      </c>
      <c r="E8">
        <v>0.58321744203567505</v>
      </c>
      <c r="F8">
        <v>0.6805768609046936</v>
      </c>
      <c r="G8">
        <v>0.20715536177158356</v>
      </c>
      <c r="H8">
        <v>0.2574804425239563</v>
      </c>
      <c r="I8">
        <v>0.39359185099601746</v>
      </c>
      <c r="J8">
        <v>0.72391659021377563</v>
      </c>
      <c r="K8">
        <v>0.71257513761520386</v>
      </c>
      <c r="L8">
        <v>0.60374194383621216</v>
      </c>
      <c r="M8">
        <v>0.52791625261306763</v>
      </c>
      <c r="N8">
        <v>0.43085062503814697</v>
      </c>
      <c r="O8">
        <v>0.66552692651748657</v>
      </c>
      <c r="P8">
        <v>0.39892232418060303</v>
      </c>
      <c r="Q8">
        <v>0.68844223022460938</v>
      </c>
      <c r="R8">
        <v>0.64200001955032349</v>
      </c>
      <c r="S8">
        <v>4.4026472605764866E-3</v>
      </c>
      <c r="T8">
        <v>4.9988113343715668E-2</v>
      </c>
      <c r="U8">
        <v>0.99839019775390625</v>
      </c>
      <c r="V8">
        <v>0.19466152787208557</v>
      </c>
      <c r="W8">
        <v>0.72306716442108154</v>
      </c>
      <c r="X8">
        <v>0.91968506574630737</v>
      </c>
      <c r="Y8">
        <v>0.7784416675567627</v>
      </c>
      <c r="Z8">
        <v>0.72197258472442627</v>
      </c>
      <c r="AA8">
        <v>0.24459417164325714</v>
      </c>
      <c r="AB8">
        <v>0.26911363005638123</v>
      </c>
      <c r="AC8" t="s">
        <v>89</v>
      </c>
    </row>
    <row r="9" spans="1:29" x14ac:dyDescent="0.2">
      <c r="A9" t="s">
        <v>8</v>
      </c>
      <c r="B9">
        <v>6.6666670143604279E-2</v>
      </c>
      <c r="C9">
        <v>0.12019852548837662</v>
      </c>
      <c r="D9">
        <v>0.47783577442169189</v>
      </c>
      <c r="E9">
        <v>0.48429924249649048</v>
      </c>
      <c r="F9">
        <v>0.47033149003982544</v>
      </c>
      <c r="G9">
        <v>0.53050750494003296</v>
      </c>
      <c r="H9">
        <v>0.28567498922348022</v>
      </c>
      <c r="I9">
        <v>0.23679044842720032</v>
      </c>
      <c r="J9">
        <v>0.33264398574829102</v>
      </c>
      <c r="K9">
        <v>0.43055552244186401</v>
      </c>
      <c r="L9">
        <v>0.39214178919792175</v>
      </c>
      <c r="M9">
        <v>0.42622935771942139</v>
      </c>
      <c r="N9">
        <v>0.41575658321380615</v>
      </c>
      <c r="O9">
        <v>0.39871087670326233</v>
      </c>
      <c r="P9">
        <v>0.15843895077705383</v>
      </c>
      <c r="Q9">
        <v>0.33855140209197998</v>
      </c>
      <c r="R9">
        <v>0.50199997425079346</v>
      </c>
      <c r="S9">
        <v>0.12422826886177063</v>
      </c>
      <c r="T9">
        <v>0.49057766795158386</v>
      </c>
      <c r="U9">
        <v>0.83313965797424316</v>
      </c>
      <c r="V9">
        <v>0.20307205617427826</v>
      </c>
      <c r="W9">
        <v>0.52668905258178711</v>
      </c>
      <c r="X9">
        <v>0.62519687414169312</v>
      </c>
      <c r="Y9">
        <v>0.35671603679656982</v>
      </c>
      <c r="Z9">
        <v>0.29728376865386963</v>
      </c>
      <c r="AA9">
        <v>0.50337249040603638</v>
      </c>
      <c r="AB9">
        <v>0.40583330392837524</v>
      </c>
      <c r="AC9">
        <v>0.18709036707878113</v>
      </c>
    </row>
    <row r="10" spans="1:29" x14ac:dyDescent="0.2">
      <c r="A10" t="s">
        <v>9</v>
      </c>
      <c r="B10">
        <v>8.3333335816860199E-2</v>
      </c>
      <c r="C10">
        <v>0.59336167573928833</v>
      </c>
      <c r="D10">
        <v>0.69977962970733643</v>
      </c>
      <c r="E10">
        <v>0.5985451340675354</v>
      </c>
      <c r="F10">
        <v>0.84121394157409668</v>
      </c>
      <c r="G10">
        <v>0.2965596616268158</v>
      </c>
      <c r="H10">
        <v>0.37333351373672485</v>
      </c>
      <c r="I10">
        <v>0.4230445921421051</v>
      </c>
      <c r="J10">
        <v>0.63625317811965942</v>
      </c>
      <c r="K10">
        <v>0.46656742691993713</v>
      </c>
      <c r="L10">
        <v>0.52289587259292603</v>
      </c>
      <c r="M10">
        <v>0.39651039242744446</v>
      </c>
      <c r="N10">
        <v>0.5752713680267334</v>
      </c>
      <c r="O10">
        <v>0.85278165340423584</v>
      </c>
      <c r="P10">
        <v>0.38749998807907104</v>
      </c>
      <c r="Q10">
        <v>0.90898811817169189</v>
      </c>
      <c r="R10">
        <v>0.43399998545646667</v>
      </c>
      <c r="S10">
        <v>9.3543119728565216E-2</v>
      </c>
      <c r="T10">
        <v>0.25308120250701904</v>
      </c>
      <c r="U10">
        <v>0.91221415996551514</v>
      </c>
      <c r="V10">
        <v>0.67374694347381592</v>
      </c>
      <c r="W10">
        <v>0.59529024362564087</v>
      </c>
      <c r="X10">
        <v>0.98897635936737061</v>
      </c>
      <c r="Y10">
        <v>0.68917304277420044</v>
      </c>
      <c r="Z10">
        <v>0.36783719062805176</v>
      </c>
      <c r="AA10">
        <v>0.46613961458206177</v>
      </c>
      <c r="AB10">
        <v>0.51067584753036499</v>
      </c>
      <c r="AC10">
        <v>3.8957137614488602E-2</v>
      </c>
    </row>
    <row r="11" spans="1:29" x14ac:dyDescent="0.2">
      <c r="A11" t="s">
        <v>10</v>
      </c>
      <c r="B11" t="s">
        <v>89</v>
      </c>
      <c r="C11">
        <v>8.4020137786865234E-2</v>
      </c>
      <c r="D11">
        <v>0.28404313325881958</v>
      </c>
      <c r="E11">
        <v>0.3635648787021637</v>
      </c>
      <c r="F11">
        <v>0.37833940982818604</v>
      </c>
      <c r="G11">
        <v>0.58525317907333374</v>
      </c>
      <c r="H11">
        <v>0.71106338500976563</v>
      </c>
      <c r="I11">
        <v>0.33615058660507202</v>
      </c>
      <c r="J11">
        <v>0.52101445198059082</v>
      </c>
      <c r="K11">
        <v>0.33333331346511841</v>
      </c>
      <c r="L11">
        <v>0.4813188910484314</v>
      </c>
      <c r="M11">
        <v>0.20376889407634735</v>
      </c>
      <c r="N11">
        <v>0.61690855026245117</v>
      </c>
      <c r="O11">
        <v>0.25485697388648987</v>
      </c>
      <c r="P11">
        <v>0.18781334161758423</v>
      </c>
      <c r="Q11">
        <v>0.46036496758460999</v>
      </c>
      <c r="R11">
        <v>0.34000000357627869</v>
      </c>
      <c r="S11">
        <v>0.23558744788169861</v>
      </c>
      <c r="T11">
        <v>0.26096674799919128</v>
      </c>
      <c r="U11">
        <v>0.75079816579818726</v>
      </c>
      <c r="V11">
        <v>0.1284954845905304</v>
      </c>
      <c r="W11">
        <v>0.26941770315170288</v>
      </c>
      <c r="X11">
        <v>0.17637799680233002</v>
      </c>
      <c r="Y11">
        <v>0.20434990525245667</v>
      </c>
      <c r="Z11">
        <v>0.2135019451379776</v>
      </c>
      <c r="AA11">
        <v>0.50051605701446533</v>
      </c>
      <c r="AB11">
        <v>0.55423015356063843</v>
      </c>
      <c r="AC11">
        <v>0.29288759827613831</v>
      </c>
    </row>
    <row r="12" spans="1:29" x14ac:dyDescent="0.2">
      <c r="A12" t="s">
        <v>11</v>
      </c>
      <c r="B12">
        <v>0.18333333730697632</v>
      </c>
      <c r="C12">
        <v>0.22690676152706146</v>
      </c>
      <c r="D12">
        <v>0.45153215527534485</v>
      </c>
      <c r="E12">
        <v>0.36081230640411377</v>
      </c>
      <c r="F12">
        <v>0.55031925439834595</v>
      </c>
      <c r="G12">
        <v>0.51321077346801758</v>
      </c>
      <c r="H12">
        <v>0.49178016185760498</v>
      </c>
      <c r="I12">
        <v>0.33790236711502075</v>
      </c>
      <c r="J12">
        <v>0.60087227821350098</v>
      </c>
      <c r="K12">
        <v>0.48930177092552185</v>
      </c>
      <c r="L12">
        <v>0.44230976700782776</v>
      </c>
      <c r="M12">
        <v>0.42853638529777527</v>
      </c>
      <c r="N12">
        <v>0.3326762318611145</v>
      </c>
      <c r="O12">
        <v>0.56251144409179688</v>
      </c>
      <c r="P12">
        <v>0.53040593862533569</v>
      </c>
      <c r="Q12">
        <v>0.50413984060287476</v>
      </c>
      <c r="R12">
        <v>0.41999998688697815</v>
      </c>
      <c r="S12">
        <v>0.11650146543979645</v>
      </c>
      <c r="T12">
        <v>0.12353773415088654</v>
      </c>
      <c r="U12">
        <v>0.95112055540084839</v>
      </c>
      <c r="V12">
        <v>0.15200048685073853</v>
      </c>
      <c r="W12">
        <v>0.57390576601028442</v>
      </c>
      <c r="X12">
        <v>0.67559057474136353</v>
      </c>
      <c r="Y12">
        <v>0.51003825664520264</v>
      </c>
      <c r="Z12">
        <v>0.29602646827697754</v>
      </c>
      <c r="AA12">
        <v>0.91710877418518066</v>
      </c>
      <c r="AB12">
        <v>0.58429670333862305</v>
      </c>
      <c r="AC12">
        <v>0.24816355109214783</v>
      </c>
    </row>
    <row r="13" spans="1:29" x14ac:dyDescent="0.2">
      <c r="A13" t="s">
        <v>12</v>
      </c>
      <c r="B13">
        <v>0.44999998807907104</v>
      </c>
      <c r="C13">
        <v>0.28883934020996094</v>
      </c>
      <c r="D13">
        <v>0.3115864098072052</v>
      </c>
      <c r="E13">
        <v>0.55479705333709717</v>
      </c>
      <c r="F13">
        <v>0.64613306522369385</v>
      </c>
      <c r="G13">
        <v>0.48458173871040344</v>
      </c>
      <c r="H13">
        <v>0.62642753124237061</v>
      </c>
      <c r="I13">
        <v>0.34378811717033386</v>
      </c>
      <c r="J13">
        <v>0.76159042119979858</v>
      </c>
      <c r="K13">
        <v>0.40277776122093201</v>
      </c>
      <c r="L13">
        <v>0.32786661386489868</v>
      </c>
      <c r="M13">
        <v>0.33598074316978455</v>
      </c>
      <c r="N13">
        <v>0.13941493630409241</v>
      </c>
      <c r="O13">
        <v>0.66054928302764893</v>
      </c>
      <c r="P13">
        <v>0.38749998807907104</v>
      </c>
      <c r="Q13">
        <v>1</v>
      </c>
      <c r="R13" t="s">
        <v>89</v>
      </c>
      <c r="S13">
        <v>5.8602236211299896E-2</v>
      </c>
      <c r="T13">
        <v>0.20945645868778229</v>
      </c>
      <c r="U13">
        <v>0.7627289891242981</v>
      </c>
      <c r="V13">
        <v>0.37874802947044373</v>
      </c>
      <c r="W13">
        <v>0.55809396505355835</v>
      </c>
      <c r="X13">
        <v>1</v>
      </c>
      <c r="Y13">
        <v>0.70769596099853516</v>
      </c>
      <c r="Z13">
        <v>0.39225420355796814</v>
      </c>
      <c r="AA13">
        <v>0.45710143446922302</v>
      </c>
      <c r="AB13">
        <v>0.36149251461029053</v>
      </c>
      <c r="AC13">
        <v>0.38994461297988892</v>
      </c>
    </row>
    <row r="14" spans="1:29" x14ac:dyDescent="0.2">
      <c r="A14" t="s">
        <v>13</v>
      </c>
      <c r="B14">
        <v>0.18333333730697632</v>
      </c>
      <c r="C14">
        <v>0.37276992201805115</v>
      </c>
      <c r="D14">
        <v>0.23171009123325348</v>
      </c>
      <c r="E14">
        <v>0.46832314133644104</v>
      </c>
      <c r="F14">
        <v>0.59653431177139282</v>
      </c>
      <c r="G14">
        <v>0.76171934604644775</v>
      </c>
      <c r="H14">
        <v>0.60073429346084595</v>
      </c>
      <c r="I14">
        <v>0.5495915412902832</v>
      </c>
      <c r="J14">
        <v>0.75988614559173584</v>
      </c>
      <c r="K14">
        <v>0.44638347625732422</v>
      </c>
      <c r="L14">
        <v>0.37775334715843201</v>
      </c>
      <c r="M14">
        <v>0.27040401101112366</v>
      </c>
      <c r="N14">
        <v>0.60562920570373535</v>
      </c>
      <c r="O14">
        <v>0.43265390396118164</v>
      </c>
      <c r="P14">
        <v>0.5</v>
      </c>
      <c r="Q14">
        <v>0.56217712163925171</v>
      </c>
      <c r="R14">
        <v>0.53799998760223389</v>
      </c>
      <c r="S14">
        <v>1.6759477555751801E-2</v>
      </c>
      <c r="T14">
        <v>0.14065670967102051</v>
      </c>
      <c r="U14">
        <v>0.75021004676818848</v>
      </c>
      <c r="V14">
        <v>0.12906809151172638</v>
      </c>
      <c r="W14">
        <v>0.43898168206214905</v>
      </c>
      <c r="X14">
        <v>0.30393704771995544</v>
      </c>
      <c r="Y14">
        <v>0.65798276662826538</v>
      </c>
      <c r="Z14">
        <v>0.38339754939079285</v>
      </c>
      <c r="AA14">
        <v>0.52827787399291992</v>
      </c>
      <c r="AB14">
        <v>0.40635457634925842</v>
      </c>
      <c r="AC14">
        <v>0.15048687160015106</v>
      </c>
    </row>
    <row r="15" spans="1:29" x14ac:dyDescent="0.2">
      <c r="A15" t="s">
        <v>14</v>
      </c>
      <c r="B15">
        <v>0.71666663885116577</v>
      </c>
      <c r="C15">
        <v>0.43306434154510498</v>
      </c>
      <c r="D15">
        <v>0.6634601354598999</v>
      </c>
      <c r="E15">
        <v>0.2991485595703125</v>
      </c>
      <c r="F15">
        <v>0.65442311763763428</v>
      </c>
      <c r="G15">
        <v>0.67292958498001099</v>
      </c>
      <c r="H15">
        <v>0.59423547983169556</v>
      </c>
      <c r="I15">
        <v>0.58289819955825806</v>
      </c>
      <c r="J15">
        <v>0.67021197080612183</v>
      </c>
      <c r="K15">
        <v>0.6111111044883728</v>
      </c>
      <c r="L15">
        <v>0.40355053544044495</v>
      </c>
      <c r="M15">
        <v>0.35038617253303528</v>
      </c>
      <c r="N15">
        <v>0.20910890400409698</v>
      </c>
      <c r="O15">
        <v>0.57308655977249146</v>
      </c>
      <c r="P15">
        <v>0.58860230445861816</v>
      </c>
      <c r="Q15">
        <v>0.87104237079620361</v>
      </c>
      <c r="R15">
        <v>0.75999999046325684</v>
      </c>
      <c r="S15">
        <v>4.9672782421112061E-2</v>
      </c>
      <c r="T15">
        <v>0.15272903442382813</v>
      </c>
      <c r="U15">
        <v>0.87890422344207764</v>
      </c>
      <c r="V15">
        <v>0.37437194585800171</v>
      </c>
      <c r="W15">
        <v>0.81085556745529175</v>
      </c>
      <c r="X15">
        <v>0.80944883823394775</v>
      </c>
      <c r="Y15">
        <v>0.71152007579803467</v>
      </c>
      <c r="Z15">
        <v>0.42685765027999878</v>
      </c>
      <c r="AA15">
        <v>0.68440288305282593</v>
      </c>
      <c r="AB15">
        <v>0.61685764789581299</v>
      </c>
      <c r="AC15">
        <v>0.59813237190246582</v>
      </c>
    </row>
    <row r="16" spans="1:29" x14ac:dyDescent="0.2">
      <c r="A16" t="s">
        <v>15</v>
      </c>
      <c r="B16">
        <v>0.5</v>
      </c>
      <c r="C16">
        <v>0.45952281355857849</v>
      </c>
      <c r="D16">
        <v>0.65721088647842407</v>
      </c>
      <c r="E16">
        <v>0.46752339601516724</v>
      </c>
      <c r="F16">
        <v>0.73266696929931641</v>
      </c>
      <c r="G16">
        <v>0.68984889984130859</v>
      </c>
      <c r="H16">
        <v>0.64032483100891113</v>
      </c>
      <c r="I16">
        <v>0.63771623373031616</v>
      </c>
      <c r="J16">
        <v>0.80977696180343628</v>
      </c>
      <c r="K16">
        <v>0.46693959832191467</v>
      </c>
      <c r="L16">
        <v>0.47295957803726196</v>
      </c>
      <c r="M16">
        <v>0.38488951325416565</v>
      </c>
      <c r="N16">
        <v>0.14474821090698242</v>
      </c>
      <c r="O16">
        <v>0.70859044790267944</v>
      </c>
      <c r="P16">
        <v>0.49783417582511902</v>
      </c>
      <c r="Q16">
        <v>0.73300105333328247</v>
      </c>
      <c r="R16">
        <v>0.6600000262260437</v>
      </c>
      <c r="S16">
        <v>4.0449928492307663E-2</v>
      </c>
      <c r="T16">
        <v>0.29183956980705261</v>
      </c>
      <c r="U16">
        <v>0.93630987405776978</v>
      </c>
      <c r="V16">
        <v>0.54493552446365356</v>
      </c>
      <c r="W16">
        <v>0.35893833637237549</v>
      </c>
      <c r="X16">
        <v>0.99370080232620239</v>
      </c>
      <c r="Y16">
        <v>0.74976098537445068</v>
      </c>
      <c r="Z16">
        <v>0.4423176646232605</v>
      </c>
      <c r="AA16">
        <v>0.5135381817817688</v>
      </c>
      <c r="AB16">
        <v>0.67936807870864868</v>
      </c>
      <c r="AC16">
        <v>0.18165594339370728</v>
      </c>
    </row>
    <row r="17" spans="1:29" x14ac:dyDescent="0.2">
      <c r="A17" t="s">
        <v>16</v>
      </c>
      <c r="B17" t="s">
        <v>89</v>
      </c>
      <c r="C17">
        <v>7.6414287090301514E-2</v>
      </c>
      <c r="D17">
        <v>0.34293803572654724</v>
      </c>
      <c r="E17">
        <v>0.44961756467819214</v>
      </c>
      <c r="F17">
        <v>0.3645898699760437</v>
      </c>
      <c r="G17">
        <v>0.46922144293785095</v>
      </c>
      <c r="H17">
        <v>0.688698410987854</v>
      </c>
      <c r="I17">
        <v>0.24463759362697601</v>
      </c>
      <c r="J17">
        <v>0.53425365686416626</v>
      </c>
      <c r="K17">
        <v>0.31944441795349121</v>
      </c>
      <c r="L17">
        <v>0.42881885170936584</v>
      </c>
      <c r="M17">
        <v>0.34662491083145142</v>
      </c>
      <c r="N17">
        <v>0.61216914653778076</v>
      </c>
      <c r="O17">
        <v>9.2187918722629547E-2</v>
      </c>
      <c r="P17">
        <v>0.29231679439544678</v>
      </c>
      <c r="Q17">
        <v>0.41531237959861755</v>
      </c>
      <c r="R17">
        <v>0.21599999070167542</v>
      </c>
      <c r="S17">
        <v>0.46117982268333435</v>
      </c>
      <c r="T17">
        <v>0.34405794739723206</v>
      </c>
      <c r="U17">
        <v>0.77106624841690063</v>
      </c>
      <c r="V17">
        <v>0.12983591854572296</v>
      </c>
      <c r="W17">
        <v>0.48134872317314148</v>
      </c>
      <c r="X17">
        <v>0.14173232018947601</v>
      </c>
      <c r="Y17">
        <v>0.1249999925494194</v>
      </c>
      <c r="Z17">
        <v>0.28183618187904358</v>
      </c>
      <c r="AA17">
        <v>0.50761210918426514</v>
      </c>
      <c r="AB17">
        <v>0.38757026195526123</v>
      </c>
      <c r="AC17">
        <v>9.3234769999980927E-2</v>
      </c>
    </row>
    <row r="18" spans="1:29" x14ac:dyDescent="0.2">
      <c r="A18" t="s">
        <v>17</v>
      </c>
      <c r="B18" t="s">
        <v>89</v>
      </c>
      <c r="C18">
        <v>0.28149405121803284</v>
      </c>
      <c r="D18">
        <v>0.33622172474861145</v>
      </c>
      <c r="E18">
        <v>0.48652461171150208</v>
      </c>
      <c r="F18">
        <v>0.4692939817905426</v>
      </c>
      <c r="G18">
        <v>0.2441219687461853</v>
      </c>
      <c r="H18">
        <v>0.31634968519210815</v>
      </c>
      <c r="I18">
        <v>0.27890536189079285</v>
      </c>
      <c r="J18">
        <v>0.56040531396865845</v>
      </c>
      <c r="K18">
        <v>0.47282993793487549</v>
      </c>
      <c r="L18">
        <v>0.54771339893341064</v>
      </c>
      <c r="M18">
        <v>0.16386036574840546</v>
      </c>
      <c r="N18">
        <v>0.77773416042327881</v>
      </c>
      <c r="O18">
        <v>0.35810554027557373</v>
      </c>
      <c r="P18">
        <v>0.11923037469387054</v>
      </c>
      <c r="Q18">
        <v>0.40029746294021606</v>
      </c>
      <c r="R18">
        <v>0.43199998140335083</v>
      </c>
      <c r="S18">
        <v>0.25134274363517761</v>
      </c>
      <c r="T18">
        <v>0.19409160315990448</v>
      </c>
      <c r="U18">
        <v>0.73777645826339722</v>
      </c>
      <c r="V18">
        <v>0.20971982181072235</v>
      </c>
      <c r="W18">
        <v>0.49967768788337708</v>
      </c>
      <c r="X18">
        <v>0.62519687414169312</v>
      </c>
      <c r="Y18">
        <v>0.27891969680786133</v>
      </c>
      <c r="Z18">
        <v>0.23582828044891357</v>
      </c>
      <c r="AA18">
        <v>0.5070832371711731</v>
      </c>
      <c r="AB18">
        <v>0.60637521743774414</v>
      </c>
      <c r="AC18">
        <v>0.57068848609924316</v>
      </c>
    </row>
    <row r="19" spans="1:29" x14ac:dyDescent="0.2">
      <c r="A19" t="s">
        <v>18</v>
      </c>
      <c r="B19">
        <v>0.13333334028720856</v>
      </c>
      <c r="C19">
        <v>0.10935461521148682</v>
      </c>
      <c r="D19">
        <v>0.34452253580093384</v>
      </c>
      <c r="E19">
        <v>0.36930283904075623</v>
      </c>
      <c r="F19">
        <v>0.47089594602584839</v>
      </c>
      <c r="G19">
        <v>0.33882471919059753</v>
      </c>
      <c r="H19">
        <v>0.46604523062705994</v>
      </c>
      <c r="I19">
        <v>0.24860934913158417</v>
      </c>
      <c r="J19">
        <v>0.46398568153381348</v>
      </c>
      <c r="K19">
        <v>0.30740675330162048</v>
      </c>
      <c r="L19">
        <v>0.42362475395202637</v>
      </c>
      <c r="M19">
        <v>0.3013947606086731</v>
      </c>
      <c r="N19">
        <v>0.53765219449996948</v>
      </c>
      <c r="O19">
        <v>0.35192146897315979</v>
      </c>
      <c r="P19">
        <v>0.17499999701976776</v>
      </c>
      <c r="Q19">
        <v>0.59252452850341797</v>
      </c>
      <c r="R19">
        <v>0.40799999237060547</v>
      </c>
      <c r="S19">
        <v>0.16214451193809509</v>
      </c>
      <c r="T19">
        <v>0.16064536571502686</v>
      </c>
      <c r="U19">
        <v>0.71989363431930542</v>
      </c>
      <c r="V19">
        <v>0.22946375608444214</v>
      </c>
      <c r="W19">
        <v>0.41902321577072144</v>
      </c>
      <c r="X19">
        <v>0.17952759563922882</v>
      </c>
      <c r="Y19">
        <v>0.29839864373207092</v>
      </c>
      <c r="Z19">
        <v>0.23493410646915436</v>
      </c>
      <c r="AA19">
        <v>0.52604544162750244</v>
      </c>
      <c r="AB19">
        <v>0.55745828151702881</v>
      </c>
      <c r="AC19">
        <v>0.77987968921661377</v>
      </c>
    </row>
    <row r="20" spans="1:29" x14ac:dyDescent="0.2">
      <c r="A20" t="s">
        <v>19</v>
      </c>
      <c r="B20">
        <v>0.3333333432674408</v>
      </c>
      <c r="C20">
        <v>0.32240739464759827</v>
      </c>
      <c r="D20">
        <v>0.7157667875289917</v>
      </c>
      <c r="E20">
        <v>0.50916391611099243</v>
      </c>
      <c r="F20">
        <v>0.62056481838226318</v>
      </c>
      <c r="G20">
        <v>0.2221967875957489</v>
      </c>
      <c r="H20">
        <v>0.13658498227596283</v>
      </c>
      <c r="I20">
        <v>0.47177049517631531</v>
      </c>
      <c r="J20">
        <v>0.72080093622207642</v>
      </c>
      <c r="K20">
        <v>0.66666662693023682</v>
      </c>
      <c r="L20">
        <v>0.61406463384628296</v>
      </c>
      <c r="M20">
        <v>0.47060424089431763</v>
      </c>
      <c r="N20">
        <v>0.12726695835590363</v>
      </c>
      <c r="O20">
        <v>0.61352747678756714</v>
      </c>
      <c r="P20">
        <v>0.57499998807907104</v>
      </c>
      <c r="Q20">
        <v>0.72919958829879761</v>
      </c>
      <c r="R20">
        <v>0.73799997568130493</v>
      </c>
      <c r="S20">
        <v>0.5654447078704834</v>
      </c>
      <c r="T20">
        <v>0.24967896938323975</v>
      </c>
      <c r="U20">
        <v>0.98722898960113525</v>
      </c>
      <c r="V20">
        <v>0.35745549201965332</v>
      </c>
      <c r="W20">
        <v>0.61735594272613525</v>
      </c>
      <c r="X20">
        <v>0.96850395202636719</v>
      </c>
      <c r="Y20">
        <v>0.57122373580932617</v>
      </c>
      <c r="Z20">
        <v>0.53073179721832275</v>
      </c>
      <c r="AA20">
        <v>0.42378544807434082</v>
      </c>
      <c r="AB20">
        <v>0.6040155291557312</v>
      </c>
      <c r="AC20">
        <v>0.18401375412940979</v>
      </c>
    </row>
    <row r="21" spans="1:29" x14ac:dyDescent="0.2">
      <c r="A21" t="s">
        <v>20</v>
      </c>
      <c r="B21">
        <v>0.66666668653488159</v>
      </c>
      <c r="C21">
        <v>0.36404389142990112</v>
      </c>
      <c r="D21">
        <v>0.67580556869506836</v>
      </c>
      <c r="E21">
        <v>0.4231427013874054</v>
      </c>
      <c r="F21">
        <v>0.61013436317443848</v>
      </c>
      <c r="G21">
        <v>0.56773382425308228</v>
      </c>
      <c r="H21">
        <v>0.55882042646408081</v>
      </c>
      <c r="I21">
        <v>0.43689173460006714</v>
      </c>
      <c r="J21">
        <v>0.71287095546722412</v>
      </c>
      <c r="K21">
        <v>0.6111111044883728</v>
      </c>
      <c r="L21">
        <v>0.45808601379394531</v>
      </c>
      <c r="M21">
        <v>0.39468154311180115</v>
      </c>
      <c r="N21">
        <v>0.59516263008117676</v>
      </c>
      <c r="O21">
        <v>0.63638484477996826</v>
      </c>
      <c r="P21">
        <v>0.38820105791091919</v>
      </c>
      <c r="Q21">
        <v>0.65375447273254395</v>
      </c>
      <c r="R21">
        <v>0.57800000905990601</v>
      </c>
      <c r="S21">
        <v>6.1480507254600525E-2</v>
      </c>
      <c r="T21">
        <v>0.1553986519575119</v>
      </c>
      <c r="U21">
        <v>0.91705280542373657</v>
      </c>
      <c r="V21">
        <v>0.19424319267272949</v>
      </c>
      <c r="W21">
        <v>0.58960497379302979</v>
      </c>
      <c r="X21">
        <v>0.86929136514663696</v>
      </c>
      <c r="Y21">
        <v>0.6232074499130249</v>
      </c>
      <c r="Z21">
        <v>0.40671923756599426</v>
      </c>
      <c r="AA21">
        <v>0.56663393974304199</v>
      </c>
      <c r="AB21">
        <v>0.58487498760223389</v>
      </c>
      <c r="AC21">
        <v>0.4638650119304657</v>
      </c>
    </row>
    <row r="22" spans="1:29" x14ac:dyDescent="0.2">
      <c r="A22" t="s">
        <v>21</v>
      </c>
      <c r="B22" t="s">
        <v>89</v>
      </c>
      <c r="C22">
        <v>0.14509725570678711</v>
      </c>
      <c r="D22">
        <v>8.309520035982132E-2</v>
      </c>
      <c r="E22">
        <v>0.28632438182830811</v>
      </c>
      <c r="F22">
        <v>0.44377055764198303</v>
      </c>
      <c r="G22">
        <v>0.16571126878261566</v>
      </c>
      <c r="H22">
        <v>0.38207763433456421</v>
      </c>
      <c r="I22">
        <v>2.0400948822498322E-2</v>
      </c>
      <c r="J22">
        <v>0.30791300535202026</v>
      </c>
      <c r="K22">
        <v>0.11111106723546982</v>
      </c>
      <c r="L22">
        <v>0.33882430195808411</v>
      </c>
      <c r="M22">
        <v>0.22223277390003204</v>
      </c>
      <c r="N22">
        <v>0.66922974586486816</v>
      </c>
      <c r="O22">
        <v>0.28194981813430786</v>
      </c>
      <c r="P22">
        <v>9.4098016619682312E-2</v>
      </c>
      <c r="Q22">
        <v>0.22058607637882233</v>
      </c>
      <c r="R22">
        <v>0.12999999523162842</v>
      </c>
      <c r="S22">
        <v>0.20207566022872925</v>
      </c>
      <c r="T22">
        <v>0.11051665991544724</v>
      </c>
      <c r="U22">
        <v>0.65954494476318359</v>
      </c>
      <c r="V22">
        <v>0.22327038645744324</v>
      </c>
      <c r="W22">
        <v>0.29802581667900085</v>
      </c>
      <c r="X22">
        <v>5.6692957878112793E-2</v>
      </c>
      <c r="Y22">
        <v>0.18164435029029846</v>
      </c>
      <c r="Z22">
        <v>0.24493592977523804</v>
      </c>
      <c r="AA22">
        <v>0.8110957145690918</v>
      </c>
      <c r="AB22">
        <v>0.53415548801422119</v>
      </c>
      <c r="AC22">
        <v>0.99910497665405273</v>
      </c>
    </row>
    <row r="23" spans="1:29" x14ac:dyDescent="0.2">
      <c r="A23" t="s">
        <v>22</v>
      </c>
      <c r="B23">
        <v>0.51666665077209473</v>
      </c>
      <c r="C23">
        <v>0.51617252826690674</v>
      </c>
      <c r="D23">
        <v>0.70421522855758667</v>
      </c>
      <c r="E23">
        <v>0.40006813406944275</v>
      </c>
      <c r="F23">
        <v>0.70275098085403442</v>
      </c>
      <c r="G23">
        <v>0.81075108051300049</v>
      </c>
      <c r="H23">
        <v>0.91678935289382935</v>
      </c>
      <c r="I23">
        <v>0.73729610443115234</v>
      </c>
      <c r="J23">
        <v>0.80134201049804688</v>
      </c>
      <c r="K23">
        <v>0.6388888955116272</v>
      </c>
      <c r="L23">
        <v>0.42631229758262634</v>
      </c>
      <c r="M23">
        <v>0.48565319180488586</v>
      </c>
      <c r="N23">
        <v>0.48929688334465027</v>
      </c>
      <c r="O23">
        <v>0.68293309211730957</v>
      </c>
      <c r="P23">
        <v>0.60015308856964111</v>
      </c>
      <c r="Q23">
        <v>0.77966660261154175</v>
      </c>
      <c r="R23">
        <v>0.72200000286102295</v>
      </c>
      <c r="S23">
        <v>5.4768480360507965E-2</v>
      </c>
      <c r="T23">
        <v>0.21517184376716614</v>
      </c>
      <c r="U23">
        <v>0.95962762832641602</v>
      </c>
      <c r="V23">
        <v>0.18933482468128204</v>
      </c>
      <c r="W23">
        <v>0.73008435964584351</v>
      </c>
      <c r="X23">
        <v>0.92755907773971558</v>
      </c>
      <c r="Y23">
        <v>0.79505252838134766</v>
      </c>
      <c r="Z23">
        <v>0.43850398063659668</v>
      </c>
      <c r="AA23">
        <v>0.48212301731109619</v>
      </c>
      <c r="AB23">
        <v>0.65109819173812866</v>
      </c>
      <c r="AC23">
        <v>0.69694077968597412</v>
      </c>
    </row>
    <row r="24" spans="1:29" x14ac:dyDescent="0.2">
      <c r="A24" t="s">
        <v>23</v>
      </c>
      <c r="B24">
        <v>0.64999997615814209</v>
      </c>
      <c r="C24">
        <v>0.44590643048286438</v>
      </c>
      <c r="D24">
        <v>0.54858589172363281</v>
      </c>
      <c r="E24">
        <v>0.58796674013137817</v>
      </c>
      <c r="F24">
        <v>0.74068450927734375</v>
      </c>
      <c r="G24">
        <v>0.65816295146942139</v>
      </c>
      <c r="H24">
        <v>0.71206867694854736</v>
      </c>
      <c r="I24">
        <v>0.67826461791992188</v>
      </c>
      <c r="J24">
        <v>0.82183253765106201</v>
      </c>
      <c r="K24">
        <v>0.45833331346511841</v>
      </c>
      <c r="L24">
        <v>0.44683566689491272</v>
      </c>
      <c r="M24">
        <v>0.49029502272605896</v>
      </c>
      <c r="N24">
        <v>8.0345317721366882E-2</v>
      </c>
      <c r="O24">
        <v>0.7077675461769104</v>
      </c>
      <c r="P24">
        <v>0.52499997615814209</v>
      </c>
      <c r="Q24">
        <v>1</v>
      </c>
      <c r="R24" t="s">
        <v>89</v>
      </c>
      <c r="S24">
        <v>3.1147230416536331E-2</v>
      </c>
      <c r="T24">
        <v>0.1645406186580658</v>
      </c>
      <c r="U24">
        <v>0.76316076517105103</v>
      </c>
      <c r="V24">
        <v>0.4226955771446228</v>
      </c>
      <c r="W24">
        <v>0.53443616628646851</v>
      </c>
      <c r="X24">
        <v>0.9921259880065918</v>
      </c>
      <c r="Y24">
        <v>0.84380972385406494</v>
      </c>
      <c r="Z24">
        <v>0.45375505089759827</v>
      </c>
      <c r="AA24">
        <v>0.48786652088165283</v>
      </c>
      <c r="AB24">
        <v>0.64814603328704834</v>
      </c>
      <c r="AC24">
        <v>0.50674396753311157</v>
      </c>
    </row>
    <row r="25" spans="1:29" x14ac:dyDescent="0.2">
      <c r="A25" t="s">
        <v>24</v>
      </c>
      <c r="B25">
        <v>0.23333333432674408</v>
      </c>
      <c r="C25">
        <v>0.29455700516700745</v>
      </c>
      <c r="D25">
        <v>0.52379167079925537</v>
      </c>
      <c r="E25">
        <v>0.34669312834739685</v>
      </c>
      <c r="F25">
        <v>0.60482609272003174</v>
      </c>
      <c r="G25">
        <v>0.68560534715652466</v>
      </c>
      <c r="H25">
        <v>0.64670485258102417</v>
      </c>
      <c r="I25">
        <v>0.40782791376113892</v>
      </c>
      <c r="J25">
        <v>0.65502262115478516</v>
      </c>
      <c r="K25">
        <v>0.5138888955116272</v>
      </c>
      <c r="L25">
        <v>0.46782335638999939</v>
      </c>
      <c r="M25">
        <v>0.33580297231674194</v>
      </c>
      <c r="N25">
        <v>0.15975795686244965</v>
      </c>
      <c r="O25">
        <v>0.54263651371002197</v>
      </c>
      <c r="P25">
        <v>0.50282448530197144</v>
      </c>
      <c r="Q25">
        <v>0.5905267596244812</v>
      </c>
      <c r="R25">
        <v>0.41999998688697815</v>
      </c>
      <c r="S25">
        <v>5.3298108279705048E-2</v>
      </c>
      <c r="T25">
        <v>0.31872245669364929</v>
      </c>
      <c r="U25">
        <v>0.82569605112075806</v>
      </c>
      <c r="V25">
        <v>0.25510096549987793</v>
      </c>
      <c r="W25">
        <v>0.62817156314849854</v>
      </c>
      <c r="X25">
        <v>0.77952754497528076</v>
      </c>
      <c r="Y25">
        <v>0.5559273362159729</v>
      </c>
      <c r="Z25">
        <v>0.41439330577850342</v>
      </c>
      <c r="AA25">
        <v>0.48252624273300171</v>
      </c>
      <c r="AB25">
        <v>0.62738215923309326</v>
      </c>
      <c r="AC25">
        <v>0.14375555515289307</v>
      </c>
    </row>
    <row r="26" spans="1:29" x14ac:dyDescent="0.2">
      <c r="A26" t="s">
        <v>25</v>
      </c>
      <c r="B26">
        <v>0.36666667461395264</v>
      </c>
      <c r="C26">
        <v>0.28225016593933105</v>
      </c>
      <c r="D26">
        <v>0.53417104482650757</v>
      </c>
      <c r="E26">
        <v>0.40008735656738281</v>
      </c>
      <c r="F26">
        <v>0.6239514946937561</v>
      </c>
      <c r="G26">
        <v>0.52832692861557007</v>
      </c>
      <c r="H26">
        <v>0.56325793266296387</v>
      </c>
      <c r="I26">
        <v>0.43548905849456787</v>
      </c>
      <c r="J26">
        <v>0.63512617349624634</v>
      </c>
      <c r="K26">
        <v>0.40277776122093201</v>
      </c>
      <c r="L26">
        <v>0.44536229968070984</v>
      </c>
      <c r="M26">
        <v>0.41137799620628357</v>
      </c>
      <c r="N26">
        <v>0.52990126609802246</v>
      </c>
      <c r="O26">
        <v>0.62929219007492065</v>
      </c>
      <c r="P26">
        <v>0.41896915435791016</v>
      </c>
      <c r="Q26">
        <v>0.61397230625152588</v>
      </c>
      <c r="R26">
        <v>0.48399999737739563</v>
      </c>
      <c r="S26">
        <v>9.065643697977066E-2</v>
      </c>
      <c r="T26">
        <v>0.17171843349933624</v>
      </c>
      <c r="U26">
        <v>0.87168264389038086</v>
      </c>
      <c r="V26">
        <v>0.30238983035087585</v>
      </c>
      <c r="W26">
        <v>0.67248231172561646</v>
      </c>
      <c r="X26">
        <v>0.79055118560791016</v>
      </c>
      <c r="Y26">
        <v>0.57217973470687866</v>
      </c>
      <c r="Z26">
        <v>0.42608535289764404</v>
      </c>
      <c r="AA26">
        <v>0.51251345872879028</v>
      </c>
      <c r="AB26">
        <v>0.58235454559326172</v>
      </c>
      <c r="AC26">
        <v>0.33577048778533936</v>
      </c>
    </row>
    <row r="27" spans="1:29" x14ac:dyDescent="0.2">
      <c r="A27" t="s">
        <v>26</v>
      </c>
      <c r="B27">
        <v>0.48333331942558289</v>
      </c>
      <c r="C27">
        <v>0.29161402583122253</v>
      </c>
      <c r="D27">
        <v>0.45965224504470825</v>
      </c>
      <c r="E27">
        <v>0.56492090225219727</v>
      </c>
      <c r="F27">
        <v>0.60537362098693848</v>
      </c>
      <c r="G27">
        <v>0.30588331818580627</v>
      </c>
      <c r="H27">
        <v>0.15409080684185028</v>
      </c>
      <c r="I27">
        <v>0.27580368518829346</v>
      </c>
      <c r="J27">
        <v>0.52666014432907104</v>
      </c>
      <c r="K27">
        <v>0.13888885080814362</v>
      </c>
      <c r="L27">
        <v>0.31044158339500427</v>
      </c>
      <c r="M27">
        <v>0.3158753514289856</v>
      </c>
      <c r="N27">
        <v>0.46511206030845642</v>
      </c>
      <c r="O27">
        <v>0.4921850860118866</v>
      </c>
      <c r="P27">
        <v>0.47499999403953552</v>
      </c>
      <c r="Q27">
        <v>0.72760164737701416</v>
      </c>
      <c r="R27">
        <v>0.61000001430511475</v>
      </c>
      <c r="S27">
        <v>0.10729441046714783</v>
      </c>
      <c r="T27">
        <v>2.5665953755378723E-2</v>
      </c>
      <c r="U27">
        <v>0.95863533020019531</v>
      </c>
      <c r="V27">
        <v>0.2284025251865387</v>
      </c>
      <c r="W27">
        <v>0.63722503185272217</v>
      </c>
      <c r="X27">
        <v>0.86771655082702637</v>
      </c>
      <c r="Y27">
        <v>0.40129062533378601</v>
      </c>
      <c r="Z27">
        <v>0.49864616990089417</v>
      </c>
      <c r="AA27">
        <v>0.46587330102920532</v>
      </c>
      <c r="AB27">
        <v>0.42470636963844299</v>
      </c>
      <c r="AC27">
        <v>7.0645183324813843E-2</v>
      </c>
    </row>
    <row r="28" spans="1:29" x14ac:dyDescent="0.2">
      <c r="A28" t="s">
        <v>27</v>
      </c>
      <c r="B28">
        <v>0.15000000596046448</v>
      </c>
      <c r="C28">
        <v>0.26945516467094421</v>
      </c>
      <c r="D28">
        <v>0.41008180379867554</v>
      </c>
      <c r="E28">
        <v>0.34094446897506714</v>
      </c>
      <c r="F28">
        <v>0.57346892356872559</v>
      </c>
      <c r="G28">
        <v>0.64203393459320068</v>
      </c>
      <c r="H28">
        <v>0.55272477865219116</v>
      </c>
      <c r="I28">
        <v>0.40696501731872559</v>
      </c>
      <c r="J28">
        <v>0.80766391754150391</v>
      </c>
      <c r="K28">
        <v>0.49398010969161987</v>
      </c>
      <c r="L28">
        <v>0.4126380980014801</v>
      </c>
      <c r="M28">
        <v>0.2925269603729248</v>
      </c>
      <c r="N28">
        <v>0.63511949777603149</v>
      </c>
      <c r="O28">
        <v>0.50216192007064819</v>
      </c>
      <c r="P28">
        <v>0.40787231922149658</v>
      </c>
      <c r="Q28">
        <v>0.59725987911224365</v>
      </c>
      <c r="R28">
        <v>0.43199998140335083</v>
      </c>
      <c r="S28">
        <v>9.5737554132938385E-2</v>
      </c>
      <c r="T28">
        <v>0.448699951171875</v>
      </c>
      <c r="U28">
        <v>0.93912649154663086</v>
      </c>
      <c r="V28">
        <v>0.20092511177062988</v>
      </c>
      <c r="W28">
        <v>0.70021545886993408</v>
      </c>
      <c r="X28">
        <v>0.85826772451400757</v>
      </c>
      <c r="Y28">
        <v>0.57827436923980713</v>
      </c>
      <c r="Z28">
        <v>0.39447921514511108</v>
      </c>
      <c r="AA28">
        <v>0.46948504447937012</v>
      </c>
      <c r="AB28">
        <v>0.45948627591133118</v>
      </c>
      <c r="AC28">
        <v>0.41614192724227905</v>
      </c>
    </row>
    <row r="29" spans="1:29" x14ac:dyDescent="0.2">
      <c r="A29" t="s">
        <v>28</v>
      </c>
      <c r="B29" t="s">
        <v>89</v>
      </c>
      <c r="C29">
        <v>5.147804319858551E-2</v>
      </c>
      <c r="D29">
        <v>0.49806034564971924</v>
      </c>
      <c r="E29">
        <v>0.45134353637695313</v>
      </c>
      <c r="F29">
        <v>0.42414790391921997</v>
      </c>
      <c r="G29">
        <v>0.30398929119110107</v>
      </c>
      <c r="H29">
        <v>0.28086867928504944</v>
      </c>
      <c r="I29">
        <v>0.17820307612419128</v>
      </c>
      <c r="J29">
        <v>0.39691579341888428</v>
      </c>
      <c r="K29">
        <v>0.30555552244186401</v>
      </c>
      <c r="L29">
        <v>0.52935796976089478</v>
      </c>
      <c r="M29">
        <v>0.25592857599258423</v>
      </c>
      <c r="N29" t="s">
        <v>89</v>
      </c>
      <c r="O29">
        <v>0.14785638451576233</v>
      </c>
      <c r="P29">
        <v>0.27500000596046448</v>
      </c>
      <c r="Q29">
        <v>0.27889546751976013</v>
      </c>
      <c r="R29">
        <v>0.35199999809265137</v>
      </c>
      <c r="S29">
        <v>0.31551545858383179</v>
      </c>
      <c r="T29">
        <v>0.2020975649356842</v>
      </c>
      <c r="U29">
        <v>0.70565354824066162</v>
      </c>
      <c r="V29">
        <v>0.21432861685752869</v>
      </c>
      <c r="W29">
        <v>0.53272897005081177</v>
      </c>
      <c r="X29">
        <v>0.25669294595718384</v>
      </c>
      <c r="Y29">
        <v>0.2314770519733429</v>
      </c>
      <c r="Z29">
        <v>0.17072981595993042</v>
      </c>
      <c r="AA29">
        <v>0.50005251169204712</v>
      </c>
      <c r="AB29">
        <v>0.52612549066543579</v>
      </c>
      <c r="AC29">
        <v>0.98072785139083862</v>
      </c>
    </row>
    <row r="30" spans="1:29" x14ac:dyDescent="0.2">
      <c r="A30" t="s">
        <v>29</v>
      </c>
      <c r="B30">
        <v>0.10000000149011612</v>
      </c>
      <c r="C30">
        <v>0.38571920990943909</v>
      </c>
      <c r="D30">
        <v>0.46869310736656189</v>
      </c>
      <c r="E30">
        <v>0.60289961099624634</v>
      </c>
      <c r="F30">
        <v>0.64344054460525513</v>
      </c>
      <c r="G30">
        <v>0.60179251432418823</v>
      </c>
      <c r="H30">
        <v>0.67877918481826782</v>
      </c>
      <c r="I30">
        <v>0.39247786998748779</v>
      </c>
      <c r="J30">
        <v>0.83408057689666748</v>
      </c>
      <c r="K30">
        <v>0.43055552244186401</v>
      </c>
      <c r="L30">
        <v>0.52894383668899536</v>
      </c>
      <c r="M30">
        <v>0.38531199097633362</v>
      </c>
      <c r="N30">
        <v>5.8545150456428826E-17</v>
      </c>
      <c r="O30">
        <v>0.72555816173553467</v>
      </c>
      <c r="P30">
        <v>0.44999998807907104</v>
      </c>
      <c r="Q30">
        <v>0.8963133692741394</v>
      </c>
      <c r="R30" t="s">
        <v>89</v>
      </c>
      <c r="S30">
        <v>6.541568785905838E-2</v>
      </c>
      <c r="T30">
        <v>0.13853825628757477</v>
      </c>
      <c r="U30">
        <v>0.907867431640625</v>
      </c>
      <c r="V30">
        <v>0.50963884592056274</v>
      </c>
      <c r="W30">
        <v>0.64545595645904541</v>
      </c>
      <c r="X30">
        <v>0.98582679033279419</v>
      </c>
      <c r="Y30">
        <v>0.66336041688919067</v>
      </c>
      <c r="Z30">
        <v>0.38627704977989197</v>
      </c>
      <c r="AA30">
        <v>0.49232083559036255</v>
      </c>
      <c r="AB30">
        <v>0.53895390033721924</v>
      </c>
      <c r="AC30">
        <v>0.53951191902160645</v>
      </c>
    </row>
    <row r="31" spans="1:29" x14ac:dyDescent="0.2">
      <c r="A31" t="s">
        <v>30</v>
      </c>
      <c r="B31" t="s">
        <v>89</v>
      </c>
      <c r="C31">
        <v>0.33880528807640076</v>
      </c>
      <c r="D31">
        <v>0.51083439588546753</v>
      </c>
      <c r="E31">
        <v>0.50847429037094116</v>
      </c>
      <c r="F31">
        <v>0.49450093507766724</v>
      </c>
      <c r="G31">
        <v>0.74851083755493164</v>
      </c>
      <c r="H31">
        <v>0.77896547317504883</v>
      </c>
      <c r="I31">
        <v>0.45055004954338074</v>
      </c>
      <c r="J31">
        <v>0.59781628847122192</v>
      </c>
      <c r="K31">
        <v>0.40277776122093201</v>
      </c>
      <c r="L31">
        <v>0.47339856624603271</v>
      </c>
      <c r="M31">
        <v>0.37250632047653198</v>
      </c>
      <c r="N31">
        <v>0.39006450772285461</v>
      </c>
      <c r="O31">
        <v>0.4330998957157135</v>
      </c>
      <c r="P31">
        <v>0.40998637676239014</v>
      </c>
      <c r="Q31">
        <v>0.60432690382003784</v>
      </c>
      <c r="R31">
        <v>0.4779999852180481</v>
      </c>
      <c r="S31">
        <v>0.15257449448108673</v>
      </c>
      <c r="T31">
        <v>0.46042484045028687</v>
      </c>
      <c r="U31">
        <v>0.83800071477890015</v>
      </c>
      <c r="V31">
        <v>0.15152883529663086</v>
      </c>
      <c r="W31">
        <v>0.55738937854766846</v>
      </c>
      <c r="X31">
        <v>0.28031498193740845</v>
      </c>
      <c r="Y31">
        <v>0.35671603679656982</v>
      </c>
      <c r="Z31">
        <v>0.2751941978931427</v>
      </c>
      <c r="AA31">
        <v>0.4935373067855835</v>
      </c>
      <c r="AB31">
        <v>0.54405850172042847</v>
      </c>
      <c r="AC31">
        <v>0.47030442953109741</v>
      </c>
    </row>
    <row r="32" spans="1:29" x14ac:dyDescent="0.2">
      <c r="A32" t="s">
        <v>31</v>
      </c>
      <c r="B32">
        <v>0.18333333730697632</v>
      </c>
      <c r="C32">
        <v>0.21416294574737549</v>
      </c>
      <c r="D32">
        <v>0.56295084953308105</v>
      </c>
      <c r="E32">
        <v>0.33729130029678345</v>
      </c>
      <c r="F32">
        <v>0.5194661021232605</v>
      </c>
      <c r="G32">
        <v>0.46745109558105469</v>
      </c>
      <c r="H32">
        <v>0.58939868211746216</v>
      </c>
      <c r="I32">
        <v>0.38917291164398193</v>
      </c>
      <c r="J32">
        <v>0.63419771194458008</v>
      </c>
      <c r="K32">
        <v>0.48364579677581787</v>
      </c>
      <c r="L32">
        <v>0.39112439751625061</v>
      </c>
      <c r="M32">
        <v>0.27403733134269714</v>
      </c>
      <c r="N32">
        <v>0.21287550032138824</v>
      </c>
      <c r="O32">
        <v>0.38840487599372864</v>
      </c>
      <c r="P32">
        <v>0.27100294828414917</v>
      </c>
      <c r="Q32">
        <v>0.555419921875</v>
      </c>
      <c r="R32">
        <v>0.45800000429153442</v>
      </c>
      <c r="S32">
        <v>0.16644707322120667</v>
      </c>
      <c r="T32">
        <v>0.28201413154602051</v>
      </c>
      <c r="U32">
        <v>0.88144785165786743</v>
      </c>
      <c r="V32">
        <v>0.3007374107837677</v>
      </c>
      <c r="W32">
        <v>0.65813553333282471</v>
      </c>
      <c r="X32">
        <v>0.63307088613510132</v>
      </c>
      <c r="Y32">
        <v>0.41503345966339111</v>
      </c>
      <c r="Z32">
        <v>0.35579308867454529</v>
      </c>
      <c r="AA32">
        <v>0.48801416158676147</v>
      </c>
      <c r="AB32">
        <v>0.52378541231155396</v>
      </c>
      <c r="AC32">
        <v>0.63392949104309082</v>
      </c>
    </row>
    <row r="33" spans="1:29" x14ac:dyDescent="0.2">
      <c r="A33" t="s">
        <v>32</v>
      </c>
      <c r="B33" t="s">
        <v>89</v>
      </c>
      <c r="C33">
        <v>0.10137692838907242</v>
      </c>
      <c r="D33">
        <v>0.38711807131767273</v>
      </c>
      <c r="E33">
        <v>0.45256567001342773</v>
      </c>
      <c r="F33">
        <v>0.38752436637878418</v>
      </c>
      <c r="G33">
        <v>0.41148650646209717</v>
      </c>
      <c r="H33">
        <v>0.6843639612197876</v>
      </c>
      <c r="I33">
        <v>9.2305503785610199E-2</v>
      </c>
      <c r="J33">
        <v>0.46877560019493103</v>
      </c>
      <c r="K33">
        <v>-5.2981910414473532E-8</v>
      </c>
      <c r="L33">
        <v>0.59018439054489136</v>
      </c>
      <c r="M33">
        <v>8.8999710977077484E-2</v>
      </c>
      <c r="N33">
        <v>0.65610325336456299</v>
      </c>
      <c r="O33">
        <v>0.13429877161979675</v>
      </c>
      <c r="P33">
        <v>0.10061557590961456</v>
      </c>
      <c r="Q33">
        <v>0.35826769471168518</v>
      </c>
      <c r="R33">
        <v>0.22499999403953552</v>
      </c>
      <c r="S33">
        <v>0.15243640542030334</v>
      </c>
      <c r="T33">
        <v>0.2699701189994812</v>
      </c>
      <c r="U33">
        <v>0.55809903144836426</v>
      </c>
      <c r="V33">
        <v>0.16150499880313873</v>
      </c>
      <c r="W33">
        <v>0.26205936074256897</v>
      </c>
      <c r="X33">
        <v>0.15118114650249481</v>
      </c>
      <c r="Y33">
        <v>0.19897226989269257</v>
      </c>
      <c r="Z33">
        <v>0.21202185750007629</v>
      </c>
      <c r="AA33">
        <v>0.52920389175415039</v>
      </c>
      <c r="AB33">
        <v>0.4644182026386261</v>
      </c>
      <c r="AC33">
        <v>0.79164612293243408</v>
      </c>
    </row>
    <row r="34" spans="1:29" x14ac:dyDescent="0.2">
      <c r="A34" t="s">
        <v>33</v>
      </c>
      <c r="B34">
        <v>0.25</v>
      </c>
      <c r="C34">
        <v>0.18451324105262756</v>
      </c>
      <c r="D34">
        <v>0.45704594254493713</v>
      </c>
      <c r="E34">
        <v>0.33292603492736816</v>
      </c>
      <c r="F34">
        <v>0.55307614803314209</v>
      </c>
      <c r="G34">
        <v>0.52217197418212891</v>
      </c>
      <c r="H34">
        <v>0.41926214098930359</v>
      </c>
      <c r="I34">
        <v>0.35896515846252441</v>
      </c>
      <c r="J34">
        <v>0.66997647285461426</v>
      </c>
      <c r="K34">
        <v>0.34709793329238892</v>
      </c>
      <c r="L34">
        <v>0.44114422798156738</v>
      </c>
      <c r="M34">
        <v>0.41865545511245728</v>
      </c>
      <c r="N34">
        <v>0.32206860184669495</v>
      </c>
      <c r="O34">
        <v>0.44187957048416138</v>
      </c>
      <c r="P34">
        <v>0.41415241360664368</v>
      </c>
      <c r="Q34">
        <v>0.57503587007522583</v>
      </c>
      <c r="R34">
        <v>0.35600000619888306</v>
      </c>
      <c r="S34">
        <v>0.12535308301448822</v>
      </c>
      <c r="T34">
        <v>0.18097934126853943</v>
      </c>
      <c r="U34">
        <v>0.9074714183807373</v>
      </c>
      <c r="V34">
        <v>0.31461724638938904</v>
      </c>
      <c r="W34">
        <v>0.48854973912239075</v>
      </c>
      <c r="X34">
        <v>0.80787402391433716</v>
      </c>
      <c r="Y34">
        <v>0.40069311857223511</v>
      </c>
      <c r="Z34">
        <v>0.37472406029701233</v>
      </c>
      <c r="AA34">
        <v>0.51471114158630371</v>
      </c>
      <c r="AB34">
        <v>0.56435203552246094</v>
      </c>
      <c r="AC34">
        <v>0.4800727367401123</v>
      </c>
    </row>
    <row r="35" spans="1:29" x14ac:dyDescent="0.2">
      <c r="A35" t="s">
        <v>34</v>
      </c>
      <c r="B35">
        <v>0.53333336114883423</v>
      </c>
      <c r="C35">
        <v>0.16335396468639374</v>
      </c>
      <c r="D35">
        <v>0.70977926254272461</v>
      </c>
      <c r="E35">
        <v>0.44545936584472656</v>
      </c>
      <c r="F35">
        <v>0.48478257656097412</v>
      </c>
      <c r="G35">
        <v>0.74340105056762695</v>
      </c>
      <c r="H35">
        <v>0.53918200731277466</v>
      </c>
      <c r="I35">
        <v>0.37429824471473694</v>
      </c>
      <c r="J35">
        <v>0.61825889348983765</v>
      </c>
      <c r="K35">
        <v>0.53874200582504272</v>
      </c>
      <c r="L35">
        <v>0.3803771436214447</v>
      </c>
      <c r="M35">
        <v>0.55855166912078857</v>
      </c>
      <c r="N35">
        <v>0.53830164670944214</v>
      </c>
      <c r="O35">
        <v>0.47317010164260864</v>
      </c>
      <c r="P35">
        <v>0.33192342519760132</v>
      </c>
      <c r="Q35">
        <v>0.50148022174835205</v>
      </c>
      <c r="R35">
        <v>0.5339999794960022</v>
      </c>
      <c r="S35">
        <v>0.14860358834266663</v>
      </c>
      <c r="T35">
        <v>0.46482670307159424</v>
      </c>
      <c r="U35">
        <v>0.79095262289047241</v>
      </c>
      <c r="V35">
        <v>0.24488042294979095</v>
      </c>
      <c r="W35">
        <v>0.63323265314102173</v>
      </c>
      <c r="X35">
        <v>0.61889767646789551</v>
      </c>
      <c r="Y35">
        <v>0.46223708987236023</v>
      </c>
      <c r="Z35">
        <v>0.35004320740699768</v>
      </c>
      <c r="AA35">
        <v>0.49374032020568848</v>
      </c>
      <c r="AB35">
        <v>0.45480164885520935</v>
      </c>
      <c r="AC35">
        <v>0.26434791088104248</v>
      </c>
    </row>
    <row r="36" spans="1:29" x14ac:dyDescent="0.2">
      <c r="A36" t="s">
        <v>35</v>
      </c>
      <c r="B36">
        <v>0.10000000149011612</v>
      </c>
      <c r="C36">
        <v>0.32525047659873962</v>
      </c>
      <c r="D36">
        <v>0.62105298042297363</v>
      </c>
      <c r="E36">
        <v>0.45781296491622925</v>
      </c>
      <c r="F36">
        <v>0.54357832670211792</v>
      </c>
      <c r="G36">
        <v>0.65844088792800903</v>
      </c>
      <c r="H36">
        <v>0.45470601320266724</v>
      </c>
      <c r="I36">
        <v>0.44182649254798889</v>
      </c>
      <c r="J36">
        <v>0.69010269641876221</v>
      </c>
      <c r="K36">
        <v>0.5719294548034668</v>
      </c>
      <c r="L36">
        <v>0.45206081867218018</v>
      </c>
      <c r="M36">
        <v>0.45535317063331604</v>
      </c>
      <c r="N36">
        <v>8.489583432674408E-2</v>
      </c>
      <c r="O36">
        <v>0.57639479637145996</v>
      </c>
      <c r="P36">
        <v>0.31457105278968811</v>
      </c>
      <c r="Q36">
        <v>0.47577601671218872</v>
      </c>
      <c r="R36">
        <v>0.55199998617172241</v>
      </c>
      <c r="S36">
        <v>0.12802144885063171</v>
      </c>
      <c r="T36">
        <v>0.16878730058670044</v>
      </c>
      <c r="U36">
        <v>0.76617962121963501</v>
      </c>
      <c r="V36">
        <v>0.16635191440582275</v>
      </c>
      <c r="W36">
        <v>0.48833492398262024</v>
      </c>
      <c r="X36">
        <v>0.70236223936080933</v>
      </c>
      <c r="Y36">
        <v>0.58687853813171387</v>
      </c>
      <c r="Z36">
        <v>0.39150401949882507</v>
      </c>
      <c r="AA36">
        <v>0.50241494178771973</v>
      </c>
      <c r="AB36">
        <v>0.54809373617172241</v>
      </c>
      <c r="AC36">
        <v>0.24536117911338806</v>
      </c>
    </row>
    <row r="37" spans="1:29" x14ac:dyDescent="0.2">
      <c r="A37" t="s">
        <v>36</v>
      </c>
      <c r="B37" t="s">
        <v>89</v>
      </c>
      <c r="C37">
        <v>0.3180658221244812</v>
      </c>
      <c r="D37">
        <v>0.41811674833297729</v>
      </c>
      <c r="E37">
        <v>0.45310875773429871</v>
      </c>
      <c r="F37">
        <v>0.63097274303436279</v>
      </c>
      <c r="G37">
        <v>0.69259881973266602</v>
      </c>
      <c r="H37">
        <v>0.73713266849517822</v>
      </c>
      <c r="I37">
        <v>0.51579231023788452</v>
      </c>
      <c r="J37">
        <v>0.72829729318618774</v>
      </c>
      <c r="K37">
        <v>0.31096813082695007</v>
      </c>
      <c r="L37">
        <v>0.39620819687843323</v>
      </c>
      <c r="M37">
        <v>0.32705229520797729</v>
      </c>
      <c r="N37">
        <v>0.6383015513420105</v>
      </c>
      <c r="O37">
        <v>0.45625331997871399</v>
      </c>
      <c r="P37">
        <v>0.36097946763038635</v>
      </c>
      <c r="Q37">
        <v>0.86405527591705322</v>
      </c>
      <c r="R37" t="s">
        <v>89</v>
      </c>
      <c r="S37">
        <v>7.0594869554042816E-2</v>
      </c>
      <c r="T37">
        <v>0.18508177995681763</v>
      </c>
      <c r="U37">
        <v>0.85725361108779907</v>
      </c>
      <c r="V37">
        <v>0.16142091155052185</v>
      </c>
      <c r="W37">
        <v>0.57823067903518677</v>
      </c>
      <c r="X37">
        <v>0.85196852684020996</v>
      </c>
      <c r="Y37">
        <v>0.56357550621032715</v>
      </c>
      <c r="Z37">
        <v>0.38447576761245728</v>
      </c>
      <c r="AA37">
        <v>0.47120136022567749</v>
      </c>
      <c r="AB37">
        <v>0.64231711626052856</v>
      </c>
      <c r="AC37">
        <v>0.13842467963695526</v>
      </c>
    </row>
    <row r="38" spans="1:29" x14ac:dyDescent="0.2">
      <c r="A38" t="s">
        <v>37</v>
      </c>
      <c r="B38">
        <v>0.56666666269302368</v>
      </c>
      <c r="C38">
        <v>0.5712052583694458</v>
      </c>
      <c r="D38">
        <v>0.51360064744949341</v>
      </c>
      <c r="E38">
        <v>0.73667830228805542</v>
      </c>
      <c r="F38">
        <v>0.64633119106292725</v>
      </c>
      <c r="G38">
        <v>0.31757202744483948</v>
      </c>
      <c r="H38">
        <v>0.48307734727859497</v>
      </c>
      <c r="I38">
        <v>0.35002687573432922</v>
      </c>
      <c r="J38">
        <v>0.6942412257194519</v>
      </c>
      <c r="K38">
        <v>0.3056437075138092</v>
      </c>
      <c r="L38">
        <v>0.31866472959518433</v>
      </c>
      <c r="M38">
        <v>0.3042738139629364</v>
      </c>
      <c r="N38">
        <v>0.57857811450958252</v>
      </c>
      <c r="O38">
        <v>0.6272624135017395</v>
      </c>
      <c r="P38">
        <v>0.43850311636924744</v>
      </c>
      <c r="Q38">
        <v>0.67811548709869385</v>
      </c>
      <c r="R38">
        <v>0.59600001573562622</v>
      </c>
      <c r="S38">
        <v>4.3610457330942154E-2</v>
      </c>
      <c r="T38">
        <v>6.5832421183586121E-2</v>
      </c>
      <c r="U38">
        <v>0.97340130805969238</v>
      </c>
      <c r="V38">
        <v>0.31935173273086548</v>
      </c>
      <c r="W38">
        <v>0.78968793153762817</v>
      </c>
      <c r="X38">
        <v>0.85984253883361816</v>
      </c>
      <c r="Y38">
        <v>0.57504779100418091</v>
      </c>
      <c r="Z38">
        <v>0.57420653104782104</v>
      </c>
      <c r="AA38">
        <v>0.45252743363380432</v>
      </c>
      <c r="AB38">
        <v>0.50450301170349121</v>
      </c>
      <c r="AC38">
        <v>2.1224711090326309E-2</v>
      </c>
    </row>
    <row r="39" spans="1:29" x14ac:dyDescent="0.2">
      <c r="A39" t="s">
        <v>38</v>
      </c>
      <c r="B39">
        <v>0.28333333134651184</v>
      </c>
      <c r="C39">
        <v>0.48028138279914856</v>
      </c>
      <c r="D39">
        <v>0.62583136558532715</v>
      </c>
      <c r="E39">
        <v>0.48104095458984375</v>
      </c>
      <c r="F39">
        <v>0.68753021955490112</v>
      </c>
      <c r="G39">
        <v>0.22895961999893188</v>
      </c>
      <c r="H39">
        <v>0.39946645498275757</v>
      </c>
      <c r="I39">
        <v>0.37535315752029419</v>
      </c>
      <c r="J39">
        <v>0.69766145944595337</v>
      </c>
      <c r="K39">
        <v>0.41666662693023682</v>
      </c>
      <c r="L39">
        <v>0.50512838363647461</v>
      </c>
      <c r="M39">
        <v>0.45391955971717834</v>
      </c>
      <c r="N39">
        <v>0.59829038381576538</v>
      </c>
      <c r="O39">
        <v>0.73662370443344116</v>
      </c>
      <c r="P39">
        <v>0.32681608200073242</v>
      </c>
      <c r="Q39">
        <v>0.77906894683837891</v>
      </c>
      <c r="R39">
        <v>0.45399999618530273</v>
      </c>
      <c r="S39">
        <v>4.4562619179487228E-2</v>
      </c>
      <c r="T39">
        <v>0.28930467367172241</v>
      </c>
      <c r="U39">
        <v>0.92200368642807007</v>
      </c>
      <c r="V39">
        <v>0.50291121006011963</v>
      </c>
      <c r="W39">
        <v>0.47652378678321838</v>
      </c>
      <c r="X39">
        <v>0.95748031139373779</v>
      </c>
      <c r="Y39">
        <v>0.62476098537445068</v>
      </c>
      <c r="Z39">
        <v>0.40130952000617981</v>
      </c>
      <c r="AA39">
        <v>0.42937582731246948</v>
      </c>
      <c r="AB39">
        <v>0.4199317991733551</v>
      </c>
      <c r="AC39">
        <v>5.2046012133359909E-2</v>
      </c>
    </row>
    <row r="40" spans="1:29" x14ac:dyDescent="0.2">
      <c r="A40" t="s">
        <v>39</v>
      </c>
      <c r="B40">
        <v>0.23333333432674408</v>
      </c>
      <c r="C40">
        <v>0.17472518980503082</v>
      </c>
      <c r="D40">
        <v>0.57398909330368042</v>
      </c>
      <c r="E40">
        <v>0.40080299973487854</v>
      </c>
      <c r="F40">
        <v>0.44765937328338623</v>
      </c>
      <c r="G40">
        <v>0.54068285226821899</v>
      </c>
      <c r="H40">
        <v>0.51857978105545044</v>
      </c>
      <c r="I40">
        <v>0.23239962756633759</v>
      </c>
      <c r="J40">
        <v>0.70504927635192871</v>
      </c>
      <c r="K40">
        <v>0.26388886570930481</v>
      </c>
      <c r="L40">
        <v>0.37416836619377136</v>
      </c>
      <c r="M40">
        <v>0.51456576585769653</v>
      </c>
      <c r="N40">
        <v>0.35964041948318481</v>
      </c>
      <c r="O40">
        <v>0.4979284405708313</v>
      </c>
      <c r="P40">
        <v>0.43551033735275269</v>
      </c>
      <c r="Q40">
        <v>0.43512722849845886</v>
      </c>
      <c r="R40">
        <v>0.41999998688697815</v>
      </c>
      <c r="S40">
        <v>0.28402373194694519</v>
      </c>
      <c r="T40">
        <v>0.20122992992401123</v>
      </c>
      <c r="U40">
        <v>0.76002085208892822</v>
      </c>
      <c r="V40">
        <v>0.15973459184169769</v>
      </c>
      <c r="W40">
        <v>0.51889926195144653</v>
      </c>
      <c r="X40">
        <v>3.1496111303567886E-2</v>
      </c>
      <c r="Y40">
        <v>0.33377149701118469</v>
      </c>
      <c r="Z40">
        <v>0.30055120587348938</v>
      </c>
      <c r="AA40">
        <v>0.49884670972824097</v>
      </c>
      <c r="AB40">
        <v>0.57750004529953003</v>
      </c>
      <c r="AC40">
        <v>0.81664764881134033</v>
      </c>
    </row>
    <row r="41" spans="1:29" x14ac:dyDescent="0.2">
      <c r="A41" t="s">
        <v>40</v>
      </c>
      <c r="B41">
        <v>8.3333335816860199E-2</v>
      </c>
      <c r="C41">
        <v>0.36984488368034363</v>
      </c>
      <c r="D41">
        <v>0.91172230243682861</v>
      </c>
      <c r="E41">
        <v>0.59803181886672974</v>
      </c>
      <c r="F41">
        <v>0.78439962863922119</v>
      </c>
      <c r="G41">
        <v>0.81951504945755005</v>
      </c>
      <c r="H41">
        <v>0.80621492862701416</v>
      </c>
      <c r="I41">
        <v>0.74523013830184937</v>
      </c>
      <c r="J41">
        <v>0.8523709774017334</v>
      </c>
      <c r="K41">
        <v>0.96261441707611084</v>
      </c>
      <c r="L41">
        <v>0.53091835975646973</v>
      </c>
      <c r="M41">
        <v>0.4498765766620636</v>
      </c>
      <c r="N41">
        <v>0.12734736502170563</v>
      </c>
      <c r="O41">
        <v>0.83595389127731323</v>
      </c>
      <c r="P41">
        <v>0.6428183913230896</v>
      </c>
      <c r="Q41">
        <v>0.93083792924880981</v>
      </c>
      <c r="R41">
        <v>0.87400001287460327</v>
      </c>
      <c r="S41">
        <v>1.9588688388466835E-2</v>
      </c>
      <c r="T41">
        <v>0.14771789312362671</v>
      </c>
      <c r="U41">
        <v>0.86375677585601807</v>
      </c>
      <c r="V41">
        <v>0.53113114833831787</v>
      </c>
      <c r="W41">
        <v>0.68244796991348267</v>
      </c>
      <c r="X41">
        <v>0.86929136514663696</v>
      </c>
      <c r="Y41">
        <v>0.91455543041229248</v>
      </c>
      <c r="Z41">
        <v>0.75050914287567139</v>
      </c>
      <c r="AA41">
        <v>0.34217023849487305</v>
      </c>
      <c r="AB41">
        <v>0.6288408637046814</v>
      </c>
      <c r="AC41">
        <v>2.3138247430324554E-2</v>
      </c>
    </row>
    <row r="42" spans="1:29" x14ac:dyDescent="0.2">
      <c r="A42" t="s">
        <v>41</v>
      </c>
      <c r="B42">
        <v>0.53333336114883423</v>
      </c>
      <c r="C42">
        <v>0.60162687301635742</v>
      </c>
      <c r="D42">
        <v>0.51060807704925537</v>
      </c>
      <c r="E42">
        <v>0.5506020188331604</v>
      </c>
      <c r="F42">
        <v>0.71723091602325439</v>
      </c>
      <c r="G42">
        <v>0.30732202529907227</v>
      </c>
      <c r="H42">
        <v>0.68421053886413574</v>
      </c>
      <c r="I42">
        <v>0.49609598517417908</v>
      </c>
      <c r="J42">
        <v>0.61367857456207275</v>
      </c>
      <c r="K42">
        <v>0.8611111044883728</v>
      </c>
      <c r="L42">
        <v>0.4134056568145752</v>
      </c>
      <c r="M42">
        <v>0.46125280857086182</v>
      </c>
      <c r="N42">
        <v>0.37649992108345032</v>
      </c>
      <c r="O42">
        <v>0.57167613506317139</v>
      </c>
      <c r="P42">
        <v>0.38717430830001831</v>
      </c>
      <c r="Q42">
        <v>0.91389310359954834</v>
      </c>
      <c r="R42">
        <v>0.70999997854232788</v>
      </c>
      <c r="S42">
        <v>6.5249536419287324E-4</v>
      </c>
      <c r="T42">
        <v>3.3988498151302338E-2</v>
      </c>
      <c r="U42">
        <v>0.96438181400299072</v>
      </c>
      <c r="V42">
        <v>0.29926320910453796</v>
      </c>
      <c r="W42">
        <v>0.65978735685348511</v>
      </c>
      <c r="X42">
        <v>0.79527562856674194</v>
      </c>
      <c r="Y42">
        <v>0.75549709796905518</v>
      </c>
      <c r="Z42">
        <v>0.64537346363067627</v>
      </c>
      <c r="AA42">
        <v>0.28206196427345276</v>
      </c>
      <c r="AB42">
        <v>0.52236276865005493</v>
      </c>
      <c r="AC42" t="s">
        <v>89</v>
      </c>
    </row>
    <row r="43" spans="1:29" x14ac:dyDescent="0.2">
      <c r="A43" t="s">
        <v>42</v>
      </c>
      <c r="B43" t="s">
        <v>89</v>
      </c>
      <c r="C43">
        <v>0.35525956749916077</v>
      </c>
      <c r="D43">
        <v>0.35088199377059937</v>
      </c>
      <c r="E43">
        <v>0.4441869854927063</v>
      </c>
      <c r="F43">
        <v>0.64176636934280396</v>
      </c>
      <c r="G43">
        <v>0.53993713855743408</v>
      </c>
      <c r="H43">
        <v>0.54236161708831787</v>
      </c>
      <c r="I43">
        <v>0.26793608069419861</v>
      </c>
      <c r="J43">
        <v>0.7369687557220459</v>
      </c>
      <c r="K43">
        <v>0.30555552244186401</v>
      </c>
      <c r="L43">
        <v>0.45330551266670227</v>
      </c>
      <c r="M43">
        <v>0.35051620006561279</v>
      </c>
      <c r="N43">
        <v>0.16901585459709167</v>
      </c>
      <c r="O43">
        <v>0.62082183361053467</v>
      </c>
      <c r="P43">
        <v>0.375</v>
      </c>
      <c r="Q43">
        <v>0.91013824939727783</v>
      </c>
      <c r="R43" t="s">
        <v>89</v>
      </c>
      <c r="S43">
        <v>0.14825133979320526</v>
      </c>
      <c r="T43">
        <v>0.19888603687286377</v>
      </c>
      <c r="U43">
        <v>0.82873016595840454</v>
      </c>
      <c r="V43">
        <v>0.44485542178153992</v>
      </c>
      <c r="W43">
        <v>0.65137612819671631</v>
      </c>
      <c r="X43">
        <v>0.87716537714004517</v>
      </c>
      <c r="Y43">
        <v>0.50047802925109863</v>
      </c>
      <c r="Z43">
        <v>0.3446182906627655</v>
      </c>
      <c r="AA43">
        <v>0.49274316430091858</v>
      </c>
      <c r="AB43">
        <v>0.55277276039123535</v>
      </c>
      <c r="AC43">
        <v>0.54730284214019775</v>
      </c>
    </row>
    <row r="44" spans="1:29" x14ac:dyDescent="0.2">
      <c r="A44" t="s">
        <v>43</v>
      </c>
      <c r="B44" t="s">
        <v>89</v>
      </c>
      <c r="C44">
        <v>0.12782184779644012</v>
      </c>
      <c r="D44">
        <v>0.16674031317234039</v>
      </c>
      <c r="E44">
        <v>0.79566466808319092</v>
      </c>
      <c r="F44">
        <v>0.49800804257392883</v>
      </c>
      <c r="G44">
        <v>0.13428711891174316</v>
      </c>
      <c r="H44">
        <v>0.1548258364200592</v>
      </c>
      <c r="I44">
        <v>0.27491995692253113</v>
      </c>
      <c r="J44">
        <v>0.60167956352233887</v>
      </c>
      <c r="K44">
        <v>0.47222220897674561</v>
      </c>
      <c r="L44">
        <v>0.51170265674591064</v>
      </c>
      <c r="M44">
        <v>0.32944956421852112</v>
      </c>
      <c r="N44">
        <v>0.60171312093734741</v>
      </c>
      <c r="O44">
        <v>0.44195592403411865</v>
      </c>
      <c r="P44">
        <v>0.13826832175254822</v>
      </c>
      <c r="Q44">
        <v>0.3628450334072113</v>
      </c>
      <c r="R44">
        <v>0.22999998927116394</v>
      </c>
      <c r="S44">
        <v>0.18211458623409271</v>
      </c>
      <c r="T44">
        <v>8.8312059640884399E-2</v>
      </c>
      <c r="U44">
        <v>0.75244951248168945</v>
      </c>
      <c r="V44">
        <v>0.16406218707561493</v>
      </c>
      <c r="W44">
        <v>0.5504453182220459</v>
      </c>
      <c r="X44">
        <v>0.53385829925537109</v>
      </c>
      <c r="Y44">
        <v>0.30090820789337158</v>
      </c>
      <c r="Z44">
        <v>0.28372284770011902</v>
      </c>
      <c r="AA44">
        <v>0.51383018493652344</v>
      </c>
      <c r="AB44">
        <v>0.70470142364501953</v>
      </c>
      <c r="AC44">
        <v>0.74123430252075195</v>
      </c>
    </row>
    <row r="45" spans="1:29" x14ac:dyDescent="0.2">
      <c r="A45" t="s">
        <v>44</v>
      </c>
      <c r="B45">
        <v>0.3333333432674408</v>
      </c>
      <c r="C45">
        <v>0.3941211998462677</v>
      </c>
      <c r="D45">
        <v>0.33208319544792175</v>
      </c>
      <c r="E45">
        <v>0.59873050451278687</v>
      </c>
      <c r="F45">
        <v>0.6455841064453125</v>
      </c>
      <c r="G45">
        <v>0.5613284707069397</v>
      </c>
      <c r="H45">
        <v>0.52396142482757568</v>
      </c>
      <c r="I45">
        <v>0.18289926648139954</v>
      </c>
      <c r="J45">
        <v>0.65795296430587769</v>
      </c>
      <c r="K45">
        <v>0.38888886570930481</v>
      </c>
      <c r="L45">
        <v>0.38037654757499695</v>
      </c>
      <c r="M45">
        <v>0.49706235527992249</v>
      </c>
      <c r="N45">
        <v>5.5188000202178955E-2</v>
      </c>
      <c r="O45">
        <v>0.60117006301879883</v>
      </c>
      <c r="P45">
        <v>0.32824036478996277</v>
      </c>
      <c r="Q45">
        <v>0.93317973613739014</v>
      </c>
      <c r="R45" t="s">
        <v>89</v>
      </c>
      <c r="S45">
        <v>3.4436900168657303E-2</v>
      </c>
      <c r="T45">
        <v>0.4227847158908844</v>
      </c>
      <c r="U45">
        <v>0.77621597051620483</v>
      </c>
      <c r="V45">
        <v>0.32949495315551758</v>
      </c>
      <c r="W45">
        <v>0.5752982497215271</v>
      </c>
      <c r="X45">
        <v>0.9716535210609436</v>
      </c>
      <c r="Y45">
        <v>0.53262424468994141</v>
      </c>
      <c r="Z45">
        <v>0.39470776915550232</v>
      </c>
      <c r="AA45">
        <v>0.41549316048622131</v>
      </c>
      <c r="AB45">
        <v>0.53090763092041016</v>
      </c>
      <c r="AC45">
        <v>3.1588278710842133E-2</v>
      </c>
    </row>
    <row r="46" spans="1:29" x14ac:dyDescent="0.2">
      <c r="A46" t="s">
        <v>45</v>
      </c>
      <c r="B46" t="s">
        <v>89</v>
      </c>
      <c r="C46">
        <v>8.1468075513839722E-2</v>
      </c>
      <c r="D46">
        <v>0.26849329471588135</v>
      </c>
      <c r="E46">
        <v>0.37507066130638123</v>
      </c>
      <c r="F46">
        <v>0.31311279535293579</v>
      </c>
      <c r="G46">
        <v>0.55796134471893311</v>
      </c>
      <c r="H46">
        <v>0.6283184289932251</v>
      </c>
      <c r="I46">
        <v>0.2310776561498642</v>
      </c>
      <c r="J46">
        <v>0.41238284111022949</v>
      </c>
      <c r="K46">
        <v>0.12499995529651642</v>
      </c>
      <c r="L46">
        <v>0.4681658148765564</v>
      </c>
      <c r="M46">
        <v>0.22399534285068512</v>
      </c>
      <c r="N46">
        <v>0.36669951677322388</v>
      </c>
      <c r="O46">
        <v>0.19020897150039673</v>
      </c>
      <c r="P46">
        <v>0.11249999701976776</v>
      </c>
      <c r="Q46">
        <v>7.1428604423999786E-2</v>
      </c>
      <c r="R46" t="s">
        <v>89</v>
      </c>
      <c r="S46">
        <v>0.56698447465896606</v>
      </c>
      <c r="T46">
        <v>0.17766034603118896</v>
      </c>
      <c r="U46">
        <v>0.65839838981628418</v>
      </c>
      <c r="V46">
        <v>0.21423749625682831</v>
      </c>
      <c r="W46">
        <v>0.51962339878082275</v>
      </c>
      <c r="X46">
        <v>0.1070866584777832</v>
      </c>
      <c r="Y46">
        <v>0.14890056848526001</v>
      </c>
      <c r="Z46">
        <v>0.12283769249916077</v>
      </c>
      <c r="AA46">
        <v>0.55134302377700806</v>
      </c>
      <c r="AB46">
        <v>0.54705792665481567</v>
      </c>
      <c r="AC46">
        <v>0.87499147653579712</v>
      </c>
    </row>
    <row r="47" spans="1:29" x14ac:dyDescent="0.2">
      <c r="A47" t="s">
        <v>46</v>
      </c>
      <c r="B47">
        <v>0.64999997615814209</v>
      </c>
      <c r="C47">
        <v>0.50993233919143677</v>
      </c>
      <c r="D47">
        <v>0.80096864700317383</v>
      </c>
      <c r="E47">
        <v>0.45625779032707214</v>
      </c>
      <c r="F47">
        <v>0.76394027471542358</v>
      </c>
      <c r="G47">
        <v>0.75873982906341553</v>
      </c>
      <c r="H47">
        <v>0.8332054615020752</v>
      </c>
      <c r="I47">
        <v>0.81230032444000244</v>
      </c>
      <c r="J47">
        <v>0.9378209114074707</v>
      </c>
      <c r="K47">
        <v>0.65277779102325439</v>
      </c>
      <c r="L47">
        <v>0.50232088565826416</v>
      </c>
      <c r="M47">
        <v>0.43695861101150513</v>
      </c>
      <c r="N47">
        <v>7.2541691362857819E-2</v>
      </c>
      <c r="O47">
        <v>0.78430253267288208</v>
      </c>
      <c r="P47">
        <v>0.49479058384895325</v>
      </c>
      <c r="Q47">
        <v>1</v>
      </c>
      <c r="R47" t="s">
        <v>89</v>
      </c>
      <c r="S47">
        <v>3.2041743397712708E-2</v>
      </c>
      <c r="T47">
        <v>0.29793256521224976</v>
      </c>
      <c r="U47">
        <v>0.9236103892326355</v>
      </c>
      <c r="V47">
        <v>0.55374926328659058</v>
      </c>
      <c r="W47">
        <v>0.44768732786178589</v>
      </c>
      <c r="X47">
        <v>0.9716535210609436</v>
      </c>
      <c r="Y47">
        <v>0.86388623714447021</v>
      </c>
      <c r="Z47">
        <v>0.57338690757751465</v>
      </c>
      <c r="AA47">
        <v>0.47690939903259277</v>
      </c>
      <c r="AB47">
        <v>0.6574128270149231</v>
      </c>
      <c r="AC47">
        <v>0.34785038232803345</v>
      </c>
    </row>
    <row r="48" spans="1:29" x14ac:dyDescent="0.2">
      <c r="A48" t="s">
        <v>47</v>
      </c>
      <c r="B48" t="s">
        <v>89</v>
      </c>
      <c r="C48">
        <v>2.2216979414224625E-2</v>
      </c>
      <c r="D48">
        <v>0.36031198501586914</v>
      </c>
      <c r="E48">
        <v>0.34592658281326294</v>
      </c>
      <c r="F48">
        <v>0.345592200756073</v>
      </c>
      <c r="G48">
        <v>0.50706452131271362</v>
      </c>
      <c r="H48">
        <v>0.54317420721054077</v>
      </c>
      <c r="I48">
        <v>0.25353097915649414</v>
      </c>
      <c r="J48">
        <v>0.50895333290100098</v>
      </c>
      <c r="K48">
        <v>0.18685707449913025</v>
      </c>
      <c r="L48">
        <v>0.4993000328540802</v>
      </c>
      <c r="M48">
        <v>0.40095525979995728</v>
      </c>
      <c r="N48">
        <v>0.2618480920791626</v>
      </c>
      <c r="O48">
        <v>0.26595383882522583</v>
      </c>
      <c r="P48">
        <v>6.25E-2</v>
      </c>
      <c r="Q48">
        <v>0.10599201917648315</v>
      </c>
      <c r="R48">
        <v>0.1939999908208847</v>
      </c>
      <c r="S48" t="s">
        <v>89</v>
      </c>
      <c r="T48">
        <v>0.33961603045463562</v>
      </c>
      <c r="U48">
        <v>0.6119767427444458</v>
      </c>
      <c r="V48">
        <v>8.3089999854564667E-2</v>
      </c>
      <c r="W48">
        <v>0.55732399225234985</v>
      </c>
      <c r="X48">
        <v>0.30078744888305664</v>
      </c>
      <c r="Y48">
        <v>0.23016251623630524</v>
      </c>
      <c r="Z48">
        <v>8.0116309225559235E-2</v>
      </c>
      <c r="AA48">
        <v>0.56026208400726318</v>
      </c>
      <c r="AB48">
        <v>0.57787817716598511</v>
      </c>
      <c r="AC48">
        <v>0.63901042938232422</v>
      </c>
    </row>
    <row r="49" spans="1:29" x14ac:dyDescent="0.2">
      <c r="A49" t="s">
        <v>48</v>
      </c>
      <c r="B49" t="s">
        <v>89</v>
      </c>
      <c r="C49">
        <v>4.3801501393318176E-2</v>
      </c>
      <c r="D49">
        <v>8.4744498133659363E-2</v>
      </c>
      <c r="E49">
        <v>0.3615085780620575</v>
      </c>
      <c r="F49">
        <v>0.38552364706993103</v>
      </c>
      <c r="G49">
        <v>0.5081489086151123</v>
      </c>
      <c r="H49">
        <v>0.61586928367614746</v>
      </c>
      <c r="I49">
        <v>0.22682663798332214</v>
      </c>
      <c r="J49">
        <v>0.61870801448822021</v>
      </c>
      <c r="K49">
        <v>0.11111106723546982</v>
      </c>
      <c r="L49">
        <v>0.43793299794197083</v>
      </c>
      <c r="M49">
        <v>0.43768438696861267</v>
      </c>
      <c r="N49">
        <v>0.94602000713348389</v>
      </c>
      <c r="O49">
        <v>0.34925219416618347</v>
      </c>
      <c r="P49">
        <v>0.30269068479537964</v>
      </c>
      <c r="Q49">
        <v>0.34156209230422974</v>
      </c>
      <c r="R49">
        <v>0.28999999165534973</v>
      </c>
      <c r="S49">
        <v>0.34022453427314758</v>
      </c>
      <c r="T49">
        <v>0.37490260601043701</v>
      </c>
      <c r="U49">
        <v>0.64978063106536865</v>
      </c>
      <c r="V49">
        <v>0.12282557785511017</v>
      </c>
      <c r="W49">
        <v>0.48332744836807251</v>
      </c>
      <c r="X49">
        <v>8.8189020752906799E-2</v>
      </c>
      <c r="Y49">
        <v>0.19574569165706635</v>
      </c>
      <c r="Z49">
        <v>0.20510357618331909</v>
      </c>
      <c r="AA49">
        <v>0.51008236408233643</v>
      </c>
      <c r="AB49">
        <v>0.67509496212005615</v>
      </c>
      <c r="AC49">
        <v>0.89298343658447266</v>
      </c>
    </row>
    <row r="50" spans="1:29" x14ac:dyDescent="0.2">
      <c r="A50" t="s">
        <v>49</v>
      </c>
      <c r="B50">
        <v>0.61666667461395264</v>
      </c>
      <c r="C50">
        <v>0.50167387723922729</v>
      </c>
      <c r="D50">
        <v>0.87660503387451172</v>
      </c>
      <c r="E50">
        <v>0.45651677250862122</v>
      </c>
      <c r="F50">
        <v>0.65111148357391357</v>
      </c>
      <c r="G50">
        <v>0.61697095632553101</v>
      </c>
      <c r="H50">
        <v>0.3916739821434021</v>
      </c>
      <c r="I50">
        <v>0.56963002681732178</v>
      </c>
      <c r="J50">
        <v>0.8170275092124939</v>
      </c>
      <c r="K50">
        <v>0.76460593938827515</v>
      </c>
      <c r="L50">
        <v>0.50832390785217285</v>
      </c>
      <c r="M50">
        <v>0.55198752880096436</v>
      </c>
      <c r="N50">
        <v>0.52138990163803101</v>
      </c>
      <c r="O50">
        <v>0.68360626697540283</v>
      </c>
      <c r="P50">
        <v>0.37101328372955322</v>
      </c>
      <c r="Q50">
        <v>0.74955707788467407</v>
      </c>
      <c r="R50">
        <v>0.66600000858306885</v>
      </c>
      <c r="S50">
        <v>8.3034969866275787E-2</v>
      </c>
      <c r="T50">
        <v>0.20797377824783325</v>
      </c>
      <c r="U50">
        <v>0.93424093723297119</v>
      </c>
      <c r="V50">
        <v>0.25638580322265625</v>
      </c>
      <c r="W50">
        <v>0.74425339698791504</v>
      </c>
      <c r="X50">
        <v>0.75275593996047974</v>
      </c>
      <c r="Y50">
        <v>0.74498087167739868</v>
      </c>
      <c r="Z50">
        <v>0.56821256875991821</v>
      </c>
      <c r="AA50">
        <v>0.44324600696563721</v>
      </c>
      <c r="AB50">
        <v>0.64667081832885742</v>
      </c>
      <c r="AC50">
        <v>7.6448753476142883E-2</v>
      </c>
    </row>
    <row r="51" spans="1:29" x14ac:dyDescent="0.2">
      <c r="A51" t="s">
        <v>50</v>
      </c>
      <c r="B51" t="s">
        <v>89</v>
      </c>
      <c r="C51">
        <v>0.16979749500751495</v>
      </c>
      <c r="D51">
        <v>0.26329606771469116</v>
      </c>
      <c r="E51">
        <v>0.54768508672714233</v>
      </c>
      <c r="F51">
        <v>0.3876587450504303</v>
      </c>
      <c r="G51">
        <v>0.57753598690032959</v>
      </c>
      <c r="H51">
        <v>0.61914992332458496</v>
      </c>
      <c r="I51">
        <v>0.249882772564888</v>
      </c>
      <c r="J51">
        <v>0.57193750143051147</v>
      </c>
      <c r="K51">
        <v>0.1859031468629837</v>
      </c>
      <c r="L51">
        <v>0.41668903827667236</v>
      </c>
      <c r="M51">
        <v>0.18155942857265472</v>
      </c>
      <c r="N51">
        <v>0.49864894151687622</v>
      </c>
      <c r="O51">
        <v>8.5631988942623138E-2</v>
      </c>
      <c r="P51">
        <v>0.31065511703491211</v>
      </c>
      <c r="Q51">
        <v>0.53336459398269653</v>
      </c>
      <c r="R51">
        <v>0.34000000357627869</v>
      </c>
      <c r="S51">
        <v>0.38796338438987732</v>
      </c>
      <c r="T51">
        <v>0.12804840505123138</v>
      </c>
      <c r="U51">
        <v>0.69705367088317871</v>
      </c>
      <c r="V51">
        <v>0.15420767664909363</v>
      </c>
      <c r="W51">
        <v>0.22654886543750763</v>
      </c>
      <c r="X51">
        <v>7.4015796184539795E-2</v>
      </c>
      <c r="Y51">
        <v>0.22574090957641602</v>
      </c>
      <c r="Z51">
        <v>0.22967132925987244</v>
      </c>
      <c r="AA51">
        <v>0.51202654838562012</v>
      </c>
      <c r="AB51">
        <v>0.54907065629959106</v>
      </c>
      <c r="AC51">
        <v>0.53843909502029419</v>
      </c>
    </row>
    <row r="52" spans="1:29" x14ac:dyDescent="0.2">
      <c r="A52" t="s">
        <v>51</v>
      </c>
      <c r="B52" t="s">
        <v>89</v>
      </c>
      <c r="C52">
        <v>0.15090985596179962</v>
      </c>
      <c r="D52">
        <v>7.0602528750896454E-2</v>
      </c>
      <c r="E52">
        <v>0.63392698764801025</v>
      </c>
      <c r="F52">
        <v>0.38438206911087036</v>
      </c>
      <c r="G52">
        <v>0.32075643539428711</v>
      </c>
      <c r="H52">
        <v>0.75709682703018188</v>
      </c>
      <c r="I52">
        <v>0.20631022751331329</v>
      </c>
      <c r="J52">
        <v>0.4964088499546051</v>
      </c>
      <c r="K52">
        <v>0.20833329856395721</v>
      </c>
      <c r="L52">
        <v>0.34184285998344421</v>
      </c>
      <c r="M52">
        <v>0.33329153060913086</v>
      </c>
      <c r="N52">
        <v>0.63755106925964355</v>
      </c>
      <c r="O52">
        <v>0.12233232706785202</v>
      </c>
      <c r="P52">
        <v>0.25688892602920532</v>
      </c>
      <c r="Q52">
        <v>0.93548387289047241</v>
      </c>
      <c r="R52" t="s">
        <v>89</v>
      </c>
      <c r="S52">
        <v>0.37942934036254883</v>
      </c>
      <c r="T52">
        <v>0.15522594749927521</v>
      </c>
      <c r="U52">
        <v>0.65573900938034058</v>
      </c>
      <c r="V52">
        <v>0.15755297243595123</v>
      </c>
      <c r="W52">
        <v>0.34977898001670837</v>
      </c>
      <c r="X52">
        <v>0.18740160763263702</v>
      </c>
      <c r="Y52">
        <v>0.29361853003501892</v>
      </c>
      <c r="Z52">
        <v>0.21299786865711212</v>
      </c>
      <c r="AA52">
        <v>0.57326829433441162</v>
      </c>
      <c r="AB52">
        <v>0.39889529347419739</v>
      </c>
      <c r="AC52">
        <v>0.23433214426040649</v>
      </c>
    </row>
    <row r="53" spans="1:29" x14ac:dyDescent="0.2">
      <c r="A53" t="s">
        <v>52</v>
      </c>
      <c r="B53">
        <v>0.60000002384185791</v>
      </c>
      <c r="C53">
        <v>0.37455207109451294</v>
      </c>
      <c r="D53">
        <v>0.57810890674591064</v>
      </c>
      <c r="E53">
        <v>0.42010751366615295</v>
      </c>
      <c r="F53">
        <v>0.69616985321044922</v>
      </c>
      <c r="G53">
        <v>0.80269038677215576</v>
      </c>
      <c r="H53">
        <v>0.76799142360687256</v>
      </c>
      <c r="I53">
        <v>0.71475785970687866</v>
      </c>
      <c r="J53">
        <v>0.83109110593795776</v>
      </c>
      <c r="K53">
        <v>0.6388888955116272</v>
      </c>
      <c r="L53">
        <v>0.45331257581710815</v>
      </c>
      <c r="M53">
        <v>0.51693886518478394</v>
      </c>
      <c r="N53">
        <v>0.57389229536056519</v>
      </c>
      <c r="O53">
        <v>0.69631671905517578</v>
      </c>
      <c r="P53">
        <v>0.53661930561065674</v>
      </c>
      <c r="Q53">
        <v>0.93778800964355469</v>
      </c>
      <c r="R53" t="s">
        <v>89</v>
      </c>
      <c r="S53">
        <v>4.4064387679100037E-2</v>
      </c>
      <c r="T53">
        <v>0.30691790580749512</v>
      </c>
      <c r="U53">
        <v>0.95732361078262329</v>
      </c>
      <c r="V53">
        <v>0.26784840226173401</v>
      </c>
      <c r="W53">
        <v>0.69408464431762695</v>
      </c>
      <c r="X53">
        <v>0.92598426342010498</v>
      </c>
      <c r="Y53">
        <v>0.79983270168304443</v>
      </c>
      <c r="Z53">
        <v>0.52937918901443481</v>
      </c>
      <c r="AA53">
        <v>0.42273032665252686</v>
      </c>
      <c r="AB53">
        <v>0.57595771551132202</v>
      </c>
      <c r="AC53">
        <v>0.17341729998588562</v>
      </c>
    </row>
    <row r="54" spans="1:29" x14ac:dyDescent="0.2">
      <c r="A54" t="s">
        <v>53</v>
      </c>
      <c r="B54">
        <v>6.6666670143604279E-2</v>
      </c>
      <c r="C54">
        <v>0.40450465679168701</v>
      </c>
      <c r="D54">
        <v>0.57075923681259155</v>
      </c>
      <c r="E54">
        <v>0.4232637882232666</v>
      </c>
      <c r="F54">
        <v>0.65144896507263184</v>
      </c>
      <c r="G54">
        <v>0.57417416572570801</v>
      </c>
      <c r="H54">
        <v>0.56569677591323853</v>
      </c>
      <c r="I54">
        <v>0.401195228099823</v>
      </c>
      <c r="J54">
        <v>0.75158846378326416</v>
      </c>
      <c r="K54">
        <v>0.38888886570930481</v>
      </c>
      <c r="L54">
        <v>0.38399577140808105</v>
      </c>
      <c r="M54">
        <v>0.43746224045753479</v>
      </c>
      <c r="N54">
        <v>0.56590867042541504</v>
      </c>
      <c r="O54">
        <v>0.57533711194992065</v>
      </c>
      <c r="P54">
        <v>0.57338529825210571</v>
      </c>
      <c r="Q54">
        <v>0.86175113916397095</v>
      </c>
      <c r="R54" t="s">
        <v>89</v>
      </c>
      <c r="S54">
        <v>0.20212489366531372</v>
      </c>
      <c r="T54">
        <v>0.58154088258743286</v>
      </c>
      <c r="U54">
        <v>0.87253183126449585</v>
      </c>
      <c r="V54">
        <v>0.48388159275054932</v>
      </c>
      <c r="W54">
        <v>0.61105453968048096</v>
      </c>
      <c r="X54">
        <v>0.96220475435256958</v>
      </c>
      <c r="Y54">
        <v>0.53393876552581787</v>
      </c>
      <c r="Z54">
        <v>0.30955687165260315</v>
      </c>
      <c r="AA54">
        <v>0.48842900991439819</v>
      </c>
      <c r="AB54">
        <v>0.49378344416618347</v>
      </c>
      <c r="AC54">
        <v>0.1009049266576767</v>
      </c>
    </row>
    <row r="55" spans="1:29" x14ac:dyDescent="0.2">
      <c r="A55" t="s">
        <v>54</v>
      </c>
      <c r="B55" t="s">
        <v>89</v>
      </c>
      <c r="C55">
        <v>0.32666492462158203</v>
      </c>
      <c r="D55">
        <v>0.51443648338317871</v>
      </c>
      <c r="E55">
        <v>0.5315747857093811</v>
      </c>
      <c r="F55">
        <v>0.63108968734741211</v>
      </c>
      <c r="G55">
        <v>0.62590491771697998</v>
      </c>
      <c r="H55">
        <v>0.63790148496627808</v>
      </c>
      <c r="I55">
        <v>0.44795417785644531</v>
      </c>
      <c r="J55">
        <v>0.69082605838775635</v>
      </c>
      <c r="K55">
        <v>0.55555552244186401</v>
      </c>
      <c r="L55">
        <v>0.49448403716087341</v>
      </c>
      <c r="M55">
        <v>0.44767886400222778</v>
      </c>
      <c r="N55">
        <v>0.67193400859832764</v>
      </c>
      <c r="O55">
        <v>0.71224451065063477</v>
      </c>
      <c r="P55">
        <v>0.42371422052383423</v>
      </c>
      <c r="Q55">
        <v>0.60599076747894287</v>
      </c>
      <c r="R55" t="s">
        <v>89</v>
      </c>
      <c r="S55">
        <v>9.8426513373851776E-2</v>
      </c>
      <c r="T55">
        <v>0.22124575078487396</v>
      </c>
      <c r="U55">
        <v>0.94339555501937866</v>
      </c>
      <c r="V55">
        <v>0.40259185433387756</v>
      </c>
      <c r="W55">
        <v>0.66475683450698853</v>
      </c>
      <c r="X55">
        <v>0.87559056282043457</v>
      </c>
      <c r="Y55">
        <v>0.63085561990737915</v>
      </c>
      <c r="Z55">
        <v>0.42172199487686157</v>
      </c>
      <c r="AA55">
        <v>0.65737652778625488</v>
      </c>
      <c r="AB55">
        <v>0.58842027187347412</v>
      </c>
      <c r="AC55">
        <v>3.2855093479156494E-2</v>
      </c>
    </row>
    <row r="56" spans="1:29" x14ac:dyDescent="0.2">
      <c r="A56" t="s">
        <v>55</v>
      </c>
      <c r="B56">
        <v>0.4166666567325592</v>
      </c>
      <c r="C56">
        <v>0.33851921558380127</v>
      </c>
      <c r="D56">
        <v>0.54186320304870605</v>
      </c>
      <c r="E56">
        <v>0.52350759506225586</v>
      </c>
      <c r="F56">
        <v>0.57431268692016602</v>
      </c>
      <c r="G56">
        <v>0.42545530200004578</v>
      </c>
      <c r="H56">
        <v>0.38269096612930298</v>
      </c>
      <c r="I56">
        <v>0.37648704648017883</v>
      </c>
      <c r="J56">
        <v>0.67669922113418579</v>
      </c>
      <c r="K56">
        <v>0.52777773141860962</v>
      </c>
      <c r="L56">
        <v>0.38698551058769226</v>
      </c>
      <c r="M56">
        <v>0.24621178209781647</v>
      </c>
      <c r="N56">
        <v>0.64637303352355957</v>
      </c>
      <c r="O56">
        <v>0.40012437105178833</v>
      </c>
      <c r="P56">
        <v>0.39831587672233582</v>
      </c>
      <c r="Q56">
        <v>0.69012337923049927</v>
      </c>
      <c r="R56">
        <v>0.51999998092651367</v>
      </c>
      <c r="S56">
        <v>0.12207537889480591</v>
      </c>
      <c r="T56">
        <v>0.43799349665641785</v>
      </c>
      <c r="U56">
        <v>0.9669533371925354</v>
      </c>
      <c r="V56">
        <v>0.21220912039279938</v>
      </c>
      <c r="W56">
        <v>0.69085162878036499</v>
      </c>
      <c r="X56">
        <v>0.80787402391433716</v>
      </c>
      <c r="Y56">
        <v>0.42172563076019287</v>
      </c>
      <c r="Z56">
        <v>0.4420839250087738</v>
      </c>
      <c r="AA56">
        <v>0.48253560066223145</v>
      </c>
      <c r="AB56">
        <v>0.68030917644500732</v>
      </c>
      <c r="AC56">
        <v>0.13018575310707092</v>
      </c>
    </row>
    <row r="57" spans="1:29" x14ac:dyDescent="0.2">
      <c r="A57" t="s">
        <v>56</v>
      </c>
      <c r="B57" t="s">
        <v>89</v>
      </c>
      <c r="C57">
        <v>0.15171666443347931</v>
      </c>
      <c r="D57">
        <v>0.26617684960365295</v>
      </c>
      <c r="E57">
        <v>0.26835018396377563</v>
      </c>
      <c r="F57">
        <v>0.38772180676460266</v>
      </c>
      <c r="G57">
        <v>0.42968228459358215</v>
      </c>
      <c r="H57">
        <v>0.69633269309997559</v>
      </c>
      <c r="I57">
        <v>0.20135475695133209</v>
      </c>
      <c r="J57">
        <v>0.45701992511749268</v>
      </c>
      <c r="K57">
        <v>8.3333283662796021E-2</v>
      </c>
      <c r="L57">
        <v>0.36370903253555298</v>
      </c>
      <c r="M57">
        <v>0.20935332775115967</v>
      </c>
      <c r="N57">
        <v>0.83796489238739014</v>
      </c>
      <c r="O57">
        <v>0.17817044258117676</v>
      </c>
      <c r="P57">
        <v>0.4107707142829895</v>
      </c>
      <c r="Q57">
        <v>0.17304982244968414</v>
      </c>
      <c r="R57">
        <v>0.30199998617172241</v>
      </c>
      <c r="S57">
        <v>0.20484399795532227</v>
      </c>
      <c r="T57">
        <v>0.22668138146400452</v>
      </c>
      <c r="U57">
        <v>0.60383880138397217</v>
      </c>
      <c r="V57">
        <v>5.397602915763855E-2</v>
      </c>
      <c r="W57">
        <v>0.29694193601608276</v>
      </c>
      <c r="X57">
        <v>4.805917441785823E-8</v>
      </c>
      <c r="Y57">
        <v>0.14029635488986969</v>
      </c>
      <c r="Z57">
        <v>0.27497878670692444</v>
      </c>
      <c r="AA57">
        <v>0.5459931492805481</v>
      </c>
      <c r="AB57">
        <v>0.68656331300735474</v>
      </c>
      <c r="AC57">
        <v>0.88286006450653076</v>
      </c>
    </row>
    <row r="58" spans="1:29" x14ac:dyDescent="0.2">
      <c r="A58" t="s">
        <v>57</v>
      </c>
      <c r="B58" t="s">
        <v>89</v>
      </c>
      <c r="C58">
        <v>0.19185802340507507</v>
      </c>
      <c r="D58">
        <v>0.40325549244880676</v>
      </c>
      <c r="E58">
        <v>0.50139904022216797</v>
      </c>
      <c r="F58">
        <v>0.5008392333984375</v>
      </c>
      <c r="G58">
        <v>0.45035803318023682</v>
      </c>
      <c r="H58">
        <v>0.59343719482421875</v>
      </c>
      <c r="I58">
        <v>0.29320937395095825</v>
      </c>
      <c r="J58">
        <v>0.54978400468826294</v>
      </c>
      <c r="K58">
        <v>0.38829663395881653</v>
      </c>
      <c r="L58">
        <v>0.58879071474075317</v>
      </c>
      <c r="M58">
        <v>0.5159982442855835</v>
      </c>
      <c r="N58">
        <v>0.58354943990707397</v>
      </c>
      <c r="O58">
        <v>0.47941896319389343</v>
      </c>
      <c r="P58">
        <v>0.20407049357891083</v>
      </c>
      <c r="Q58">
        <v>0.52530777454376221</v>
      </c>
      <c r="R58">
        <v>0.46399998664855957</v>
      </c>
      <c r="S58">
        <v>0.27681368589401245</v>
      </c>
      <c r="T58">
        <v>0.16752384603023529</v>
      </c>
      <c r="U58">
        <v>0.77238631248474121</v>
      </c>
      <c r="V58">
        <v>0.24576857686042786</v>
      </c>
      <c r="W58">
        <v>0.54737263917922974</v>
      </c>
      <c r="X58">
        <v>0.63464570045471191</v>
      </c>
      <c r="Y58">
        <v>0.21163956820964813</v>
      </c>
      <c r="Z58">
        <v>0.25998857617378235</v>
      </c>
      <c r="AA58">
        <v>0.50142723321914673</v>
      </c>
      <c r="AB58">
        <v>0.57531780004501343</v>
      </c>
      <c r="AC58">
        <v>0.94489407539367676</v>
      </c>
    </row>
    <row r="59" spans="1:29" x14ac:dyDescent="0.2">
      <c r="A59" t="s">
        <v>58</v>
      </c>
      <c r="B59">
        <v>0.13333334028720856</v>
      </c>
      <c r="C59">
        <v>0.21301743388175964</v>
      </c>
      <c r="D59">
        <v>0.302825927734375</v>
      </c>
      <c r="E59">
        <v>0.38404643535614014</v>
      </c>
      <c r="F59">
        <v>0.54937618970870972</v>
      </c>
      <c r="G59">
        <v>0.41819944977760315</v>
      </c>
      <c r="H59">
        <v>0.50767171382904053</v>
      </c>
      <c r="I59">
        <v>0.31088763475418091</v>
      </c>
      <c r="J59">
        <v>0.61758488416671753</v>
      </c>
      <c r="K59">
        <v>0.45366197824478149</v>
      </c>
      <c r="L59">
        <v>0.44695168733596802</v>
      </c>
      <c r="M59">
        <v>0.11914902180433273</v>
      </c>
      <c r="N59" t="s">
        <v>89</v>
      </c>
      <c r="O59">
        <v>0.33456233143806458</v>
      </c>
      <c r="P59">
        <v>0.22499999403953552</v>
      </c>
      <c r="Q59">
        <v>0.53469383716583252</v>
      </c>
      <c r="R59">
        <v>0.46000000834465027</v>
      </c>
      <c r="S59">
        <v>0.14778178930282593</v>
      </c>
      <c r="T59">
        <v>0.21166688203811646</v>
      </c>
      <c r="U59">
        <v>0.92675840854644775</v>
      </c>
      <c r="V59">
        <v>0.21729570627212524</v>
      </c>
      <c r="W59">
        <v>0.77049875259399414</v>
      </c>
      <c r="X59">
        <v>0.85669291019439697</v>
      </c>
      <c r="Y59">
        <v>0.48231357336044312</v>
      </c>
      <c r="Z59">
        <v>0.33258089423179626</v>
      </c>
      <c r="AA59">
        <v>0.53540998697280884</v>
      </c>
      <c r="AB59">
        <v>0.63339275121688843</v>
      </c>
      <c r="AC59">
        <v>0.50158071517944336</v>
      </c>
    </row>
    <row r="60" spans="1:29" x14ac:dyDescent="0.2">
      <c r="A60" t="s">
        <v>59</v>
      </c>
      <c r="B60">
        <v>0.1666666716337204</v>
      </c>
      <c r="C60">
        <v>0.15277129411697388</v>
      </c>
      <c r="D60">
        <v>0.41172650456428528</v>
      </c>
      <c r="E60">
        <v>0.45076346397399902</v>
      </c>
      <c r="F60">
        <v>0.41286593675613403</v>
      </c>
      <c r="G60">
        <v>0.36300694942474365</v>
      </c>
      <c r="H60">
        <v>0.46060249209403992</v>
      </c>
      <c r="I60">
        <v>0.24867211282253265</v>
      </c>
      <c r="J60">
        <v>0.51676446199417114</v>
      </c>
      <c r="K60">
        <v>0.11875028163194656</v>
      </c>
      <c r="L60">
        <v>0.31397899985313416</v>
      </c>
      <c r="M60">
        <v>0.37453868985176086</v>
      </c>
      <c r="N60" t="s">
        <v>89</v>
      </c>
      <c r="O60">
        <v>0.26414451003074646</v>
      </c>
      <c r="P60">
        <v>0.26249998807907104</v>
      </c>
      <c r="Q60">
        <v>0.51360195875167847</v>
      </c>
      <c r="R60">
        <v>0.28400000929832458</v>
      </c>
      <c r="S60">
        <v>0.18267989158630371</v>
      </c>
      <c r="T60">
        <v>0.49077236652374268</v>
      </c>
      <c r="U60">
        <v>0.52065485715866089</v>
      </c>
      <c r="V60">
        <v>0.24483408033847809</v>
      </c>
      <c r="W60">
        <v>0.25505140423774719</v>
      </c>
      <c r="X60">
        <v>4.094492644071579E-2</v>
      </c>
      <c r="Y60">
        <v>0.30700284242630005</v>
      </c>
      <c r="Z60">
        <v>0.2374330461025238</v>
      </c>
      <c r="AA60">
        <v>0.50140959024429321</v>
      </c>
      <c r="AB60">
        <v>0.60347694158554077</v>
      </c>
      <c r="AC60">
        <v>0.54289388656616211</v>
      </c>
    </row>
    <row r="61" spans="1:29" x14ac:dyDescent="0.2">
      <c r="A61" t="s">
        <v>60</v>
      </c>
      <c r="B61">
        <v>0.5</v>
      </c>
      <c r="C61">
        <v>0.50219088792800903</v>
      </c>
      <c r="D61">
        <v>0.57531696557998657</v>
      </c>
      <c r="E61">
        <v>0.52207815647125244</v>
      </c>
      <c r="F61">
        <v>0.67150962352752686</v>
      </c>
      <c r="G61">
        <v>0.14339460432529449</v>
      </c>
      <c r="H61">
        <v>0.5497928261756897</v>
      </c>
      <c r="I61">
        <v>0.52067238092422485</v>
      </c>
      <c r="J61">
        <v>0.66791790723800659</v>
      </c>
      <c r="K61">
        <v>0.59722220897674561</v>
      </c>
      <c r="L61">
        <v>0.41160210967063904</v>
      </c>
      <c r="M61">
        <v>0.42001980543136597</v>
      </c>
      <c r="N61" t="s">
        <v>89</v>
      </c>
      <c r="O61">
        <v>0.6705811619758606</v>
      </c>
      <c r="P61">
        <v>0.56528788805007935</v>
      </c>
      <c r="Q61">
        <v>0.82847046852111816</v>
      </c>
      <c r="R61">
        <v>0.94999998807907104</v>
      </c>
      <c r="S61">
        <v>5.9066480025649071E-4</v>
      </c>
      <c r="T61">
        <v>1.3997375965118408E-2</v>
      </c>
      <c r="U61">
        <v>0.98455524444580078</v>
      </c>
      <c r="V61">
        <v>0.19043844938278198</v>
      </c>
      <c r="W61">
        <v>0.77474910020828247</v>
      </c>
      <c r="X61">
        <v>0.86299210786819458</v>
      </c>
      <c r="Y61">
        <v>0.62667304277420044</v>
      </c>
      <c r="Z61">
        <v>0.59372091293334961</v>
      </c>
      <c r="AA61">
        <v>0.3544863760471344</v>
      </c>
      <c r="AB61">
        <v>0.39293241500854492</v>
      </c>
      <c r="AC61" t="s">
        <v>89</v>
      </c>
    </row>
    <row r="62" spans="1:29" x14ac:dyDescent="0.2">
      <c r="A62" t="s">
        <v>61</v>
      </c>
      <c r="B62">
        <v>0.10000000149011612</v>
      </c>
      <c r="C62">
        <v>0.10939771682024002</v>
      </c>
      <c r="D62">
        <v>0.42092394828796387</v>
      </c>
      <c r="E62">
        <v>0.47051733732223511</v>
      </c>
      <c r="F62">
        <v>0.37426954507827759</v>
      </c>
      <c r="G62">
        <v>0.27022361755371094</v>
      </c>
      <c r="H62">
        <v>0.44268026947975159</v>
      </c>
      <c r="I62">
        <v>0.19771075248718262</v>
      </c>
      <c r="J62">
        <v>0.43544131517410278</v>
      </c>
      <c r="K62">
        <v>0.31944441795349121</v>
      </c>
      <c r="L62">
        <v>0.37891948223114014</v>
      </c>
      <c r="M62">
        <v>0.19354155659675598</v>
      </c>
      <c r="N62">
        <v>0.67499279975891113</v>
      </c>
      <c r="O62">
        <v>0.2438533753156662</v>
      </c>
      <c r="P62">
        <v>0.30883499979972839</v>
      </c>
      <c r="Q62">
        <v>0.49072021245956421</v>
      </c>
      <c r="R62">
        <v>0.43999999761581421</v>
      </c>
      <c r="S62">
        <v>0.21262410283088684</v>
      </c>
      <c r="T62">
        <v>0.42832702398300171</v>
      </c>
      <c r="U62">
        <v>0.62125027179718018</v>
      </c>
      <c r="V62">
        <v>0.21485044062137604</v>
      </c>
      <c r="W62">
        <v>0.40887153148651123</v>
      </c>
      <c r="X62">
        <v>0.47874018549919128</v>
      </c>
      <c r="Y62">
        <v>0.26649138331413269</v>
      </c>
      <c r="Z62">
        <v>0.34330067038536072</v>
      </c>
      <c r="AA62">
        <v>0.50301551818847656</v>
      </c>
      <c r="AB62">
        <v>0.57421272993087769</v>
      </c>
      <c r="AC62">
        <v>0.39940235018730164</v>
      </c>
    </row>
    <row r="63" spans="1:29" x14ac:dyDescent="0.2">
      <c r="A63" t="s">
        <v>62</v>
      </c>
      <c r="B63">
        <v>0.30000001192092896</v>
      </c>
      <c r="C63">
        <v>0.38093221187591553</v>
      </c>
      <c r="D63">
        <v>0.65837502479553223</v>
      </c>
      <c r="E63">
        <v>0.34762772917747498</v>
      </c>
      <c r="F63">
        <v>0.65051847696304321</v>
      </c>
      <c r="G63">
        <v>0.68099409341812134</v>
      </c>
      <c r="H63">
        <v>0.66107654571533203</v>
      </c>
      <c r="I63">
        <v>0.63567715883255005</v>
      </c>
      <c r="J63">
        <v>0.70760977268218994</v>
      </c>
      <c r="K63">
        <v>0.83333331346511841</v>
      </c>
      <c r="L63">
        <v>0.5182722806930542</v>
      </c>
      <c r="M63">
        <v>0.38396438956260681</v>
      </c>
      <c r="N63">
        <v>0.60323309898376465</v>
      </c>
      <c r="O63">
        <v>0.62911051511764526</v>
      </c>
      <c r="P63">
        <v>0.48750001192092896</v>
      </c>
      <c r="Q63">
        <v>0.56903368234634399</v>
      </c>
      <c r="R63">
        <v>0.58599996566772461</v>
      </c>
      <c r="S63">
        <v>2.473502978682518E-2</v>
      </c>
      <c r="T63">
        <v>0.15719790756702423</v>
      </c>
      <c r="U63">
        <v>0.82535046339035034</v>
      </c>
      <c r="V63">
        <v>0.26001760363578796</v>
      </c>
      <c r="W63">
        <v>0.72998648881912231</v>
      </c>
      <c r="X63">
        <v>0.78267717361450195</v>
      </c>
      <c r="Y63">
        <v>0.68152487277984619</v>
      </c>
      <c r="Z63">
        <v>0.46845445036888123</v>
      </c>
      <c r="AA63">
        <v>0.52812063694000244</v>
      </c>
      <c r="AB63">
        <v>0.71299207210540771</v>
      </c>
      <c r="AC63">
        <v>0.43713858723640442</v>
      </c>
    </row>
    <row r="64" spans="1:29" x14ac:dyDescent="0.2">
      <c r="A64" t="s">
        <v>63</v>
      </c>
      <c r="B64">
        <v>0.10000000149011612</v>
      </c>
      <c r="C64">
        <v>0.28914162516593933</v>
      </c>
      <c r="D64">
        <v>0.35320493578910828</v>
      </c>
      <c r="E64">
        <v>0.34719061851501465</v>
      </c>
      <c r="F64">
        <v>0.56643128395080566</v>
      </c>
      <c r="G64">
        <v>0.55569297075271606</v>
      </c>
      <c r="H64">
        <v>0.67791926860809326</v>
      </c>
      <c r="I64">
        <v>0.46880143880844116</v>
      </c>
      <c r="J64">
        <v>0.67666488885879517</v>
      </c>
      <c r="K64">
        <v>0.53837239742279053</v>
      </c>
      <c r="L64">
        <v>0.42700564861297607</v>
      </c>
      <c r="M64">
        <v>0.1086173877120018</v>
      </c>
      <c r="N64" t="s">
        <v>89</v>
      </c>
      <c r="O64">
        <v>0.53243637084960938</v>
      </c>
      <c r="P64">
        <v>0.58749997615814209</v>
      </c>
      <c r="Q64">
        <v>0.68064451217651367</v>
      </c>
      <c r="R64">
        <v>0.48199999332427979</v>
      </c>
      <c r="S64">
        <v>0.18230724334716797</v>
      </c>
      <c r="T64">
        <v>0.22000887989997864</v>
      </c>
      <c r="U64">
        <v>0.9282347559928894</v>
      </c>
      <c r="V64">
        <v>0.23608674108982086</v>
      </c>
      <c r="W64">
        <v>0.56921863555908203</v>
      </c>
      <c r="X64">
        <v>0.81259840726852417</v>
      </c>
      <c r="Y64">
        <v>0.52820265293121338</v>
      </c>
      <c r="Z64">
        <v>0.47031930088996887</v>
      </c>
      <c r="AA64">
        <v>0.71076726913452148</v>
      </c>
      <c r="AB64">
        <v>0.58986002206802368</v>
      </c>
      <c r="AC64">
        <v>0.82172685861587524</v>
      </c>
    </row>
    <row r="65" spans="1:29" x14ac:dyDescent="0.2">
      <c r="A65" t="s">
        <v>64</v>
      </c>
      <c r="B65">
        <v>0.44999998807907104</v>
      </c>
      <c r="C65">
        <v>0.32723504304885864</v>
      </c>
      <c r="D65">
        <v>0.58935105800628662</v>
      </c>
      <c r="E65">
        <v>0.35454019904136658</v>
      </c>
      <c r="F65">
        <v>0.61480003595352173</v>
      </c>
      <c r="G65">
        <v>0.56945329904556274</v>
      </c>
      <c r="H65">
        <v>0.70993924140930176</v>
      </c>
      <c r="I65">
        <v>0.53784555196762085</v>
      </c>
      <c r="J65">
        <v>0.82029283046722412</v>
      </c>
      <c r="K65">
        <v>0.75</v>
      </c>
      <c r="L65">
        <v>0.53208929300308228</v>
      </c>
      <c r="M65">
        <v>0.43602848052978516</v>
      </c>
      <c r="N65">
        <v>0.15640659630298615</v>
      </c>
      <c r="O65">
        <v>0.62146639823913574</v>
      </c>
      <c r="P65">
        <v>0.44946101307868958</v>
      </c>
      <c r="Q65">
        <v>0.66720485687255859</v>
      </c>
      <c r="R65">
        <v>0.57200002670288086</v>
      </c>
      <c r="S65">
        <v>1.8671464174985886E-2</v>
      </c>
      <c r="T65">
        <v>8.4417521953582764E-2</v>
      </c>
      <c r="U65">
        <v>0.90280413627624512</v>
      </c>
      <c r="V65">
        <v>0.19256792962551117</v>
      </c>
      <c r="W65">
        <v>0.72880923748016357</v>
      </c>
      <c r="X65">
        <v>0.70866143703460693</v>
      </c>
      <c r="Y65">
        <v>0.63563573360443115</v>
      </c>
      <c r="Z65">
        <v>0.42869585752487183</v>
      </c>
      <c r="AA65">
        <v>0.55647599697113037</v>
      </c>
      <c r="AB65">
        <v>0.68859803676605225</v>
      </c>
      <c r="AC65">
        <v>0.39643251895904541</v>
      </c>
    </row>
    <row r="66" spans="1:29" x14ac:dyDescent="0.2">
      <c r="A66" t="s">
        <v>65</v>
      </c>
      <c r="B66">
        <v>0.38333332538604736</v>
      </c>
      <c r="C66">
        <v>0.31970870494842529</v>
      </c>
      <c r="D66">
        <v>0.68711203336715698</v>
      </c>
      <c r="E66">
        <v>0.37413620948791504</v>
      </c>
      <c r="F66">
        <v>0.56755191087722778</v>
      </c>
      <c r="G66">
        <v>0.65759086608886719</v>
      </c>
      <c r="H66">
        <v>0.45236650109291077</v>
      </c>
      <c r="I66">
        <v>0.32719576358795166</v>
      </c>
      <c r="J66">
        <v>0.64321047067642212</v>
      </c>
      <c r="K66">
        <v>0.5138888955116272</v>
      </c>
      <c r="L66">
        <v>0.44554257392883301</v>
      </c>
      <c r="M66">
        <v>0.43286594748497009</v>
      </c>
      <c r="N66">
        <v>0.67665410041809082</v>
      </c>
      <c r="O66">
        <v>0.59985160827636719</v>
      </c>
      <c r="P66">
        <v>0.58749997615814209</v>
      </c>
      <c r="Q66">
        <v>0.52721154689788818</v>
      </c>
      <c r="R66">
        <v>0.48399999737739563</v>
      </c>
      <c r="S66">
        <v>9.3040525913238525E-2</v>
      </c>
      <c r="T66">
        <v>0.60399764776229858</v>
      </c>
      <c r="U66">
        <v>0.79975569248199463</v>
      </c>
      <c r="V66">
        <v>0.20688459277153015</v>
      </c>
      <c r="W66">
        <v>0.62576723098754883</v>
      </c>
      <c r="X66">
        <v>0.63149607181549072</v>
      </c>
      <c r="Y66">
        <v>0.51768642663955688</v>
      </c>
      <c r="Z66">
        <v>0.39748424291610718</v>
      </c>
      <c r="AA66">
        <v>0.49824637174606323</v>
      </c>
      <c r="AB66">
        <v>0.60684680938720703</v>
      </c>
      <c r="AC66">
        <v>0.26997077465057373</v>
      </c>
    </row>
    <row r="67" spans="1:29" x14ac:dyDescent="0.2">
      <c r="A67" t="s">
        <v>66</v>
      </c>
      <c r="B67">
        <v>0.69999998807907104</v>
      </c>
      <c r="C67">
        <v>0.56221103668212891</v>
      </c>
      <c r="D67">
        <v>0.79599857330322266</v>
      </c>
      <c r="E67">
        <v>0.59955155849456787</v>
      </c>
      <c r="F67">
        <v>0.73634785413742065</v>
      </c>
      <c r="G67">
        <v>0.17861390113830566</v>
      </c>
      <c r="H67">
        <v>0.55761855840682983</v>
      </c>
      <c r="I67">
        <v>0.61358773708343506</v>
      </c>
      <c r="J67">
        <v>0.67330169677734375</v>
      </c>
      <c r="K67">
        <v>0.9861111044883728</v>
      </c>
      <c r="L67">
        <v>0.63838374614715576</v>
      </c>
      <c r="M67">
        <v>0.912456214427948</v>
      </c>
      <c r="N67">
        <v>4.6161290258169174E-2</v>
      </c>
      <c r="O67">
        <v>0.64870798587799072</v>
      </c>
      <c r="P67">
        <v>0.63749998807907104</v>
      </c>
      <c r="Q67">
        <v>0.73908823728561401</v>
      </c>
      <c r="R67">
        <v>0.64200001955032349</v>
      </c>
      <c r="S67">
        <v>1.4026185963302851E-3</v>
      </c>
      <c r="T67">
        <v>0.1501164585351944</v>
      </c>
      <c r="U67">
        <v>0.95220869779586792</v>
      </c>
      <c r="V67">
        <v>0.19860029220581055</v>
      </c>
      <c r="W67">
        <v>0.64867568016052246</v>
      </c>
      <c r="X67">
        <v>0.9464566707611084</v>
      </c>
      <c r="Y67">
        <v>0.80903440713882446</v>
      </c>
      <c r="Z67">
        <v>0.82358360290527344</v>
      </c>
      <c r="AA67">
        <v>3.4047741442918777E-2</v>
      </c>
      <c r="AB67">
        <v>0.34351640939712524</v>
      </c>
      <c r="AC67" t="s">
        <v>89</v>
      </c>
    </row>
    <row r="68" spans="1:29" x14ac:dyDescent="0.2">
      <c r="A68" t="s">
        <v>67</v>
      </c>
      <c r="B68">
        <v>0.5</v>
      </c>
      <c r="C68">
        <v>0.40003392100334167</v>
      </c>
      <c r="D68">
        <v>0.53446149826049805</v>
      </c>
      <c r="E68">
        <v>0.53617292642593384</v>
      </c>
      <c r="F68">
        <v>0.69106084108352661</v>
      </c>
      <c r="G68">
        <v>0.59845107793807983</v>
      </c>
      <c r="H68">
        <v>0.80830168724060059</v>
      </c>
      <c r="I68">
        <v>0.70074111223220825</v>
      </c>
      <c r="J68">
        <v>0.89279913902282715</v>
      </c>
      <c r="K68">
        <v>0.594379723072052</v>
      </c>
      <c r="L68">
        <v>0.47461813688278198</v>
      </c>
      <c r="M68">
        <v>0.48380208015441895</v>
      </c>
      <c r="N68">
        <v>0.17304942011833191</v>
      </c>
      <c r="O68">
        <v>0.60283732414245605</v>
      </c>
      <c r="P68">
        <v>0.47470560669898987</v>
      </c>
      <c r="Q68">
        <v>0.86932820081710815</v>
      </c>
      <c r="R68">
        <v>0.75400000810623169</v>
      </c>
      <c r="S68">
        <v>4.6409871429204941E-2</v>
      </c>
      <c r="T68">
        <v>0.45476999878883362</v>
      </c>
      <c r="U68">
        <v>0.90361183881759644</v>
      </c>
      <c r="V68">
        <v>0.39097478985786438</v>
      </c>
      <c r="W68">
        <v>0.53921931982040405</v>
      </c>
      <c r="X68">
        <v>0.96220475435256958</v>
      </c>
      <c r="Y68">
        <v>0.75740915536880493</v>
      </c>
      <c r="Z68">
        <v>0.41693773865699768</v>
      </c>
      <c r="AA68">
        <v>0.51187002658843994</v>
      </c>
      <c r="AB68">
        <v>0.73075544834136963</v>
      </c>
      <c r="AC68">
        <v>0.32206243276596069</v>
      </c>
    </row>
    <row r="69" spans="1:29" x14ac:dyDescent="0.2">
      <c r="A69" t="s">
        <v>68</v>
      </c>
      <c r="B69">
        <v>0.43333333730697632</v>
      </c>
      <c r="C69">
        <v>0.5036051869392395</v>
      </c>
      <c r="D69">
        <v>0.70589363574981689</v>
      </c>
      <c r="E69">
        <v>0.45492756366729736</v>
      </c>
      <c r="F69">
        <v>0.69987881183624268</v>
      </c>
      <c r="G69">
        <v>0.26632797718048096</v>
      </c>
      <c r="H69">
        <v>0.37574389576911926</v>
      </c>
      <c r="I69">
        <v>0.38744914531707764</v>
      </c>
      <c r="J69">
        <v>0.77543884515762329</v>
      </c>
      <c r="K69">
        <v>0.55555552244186401</v>
      </c>
      <c r="L69">
        <v>0.51054233312606812</v>
      </c>
      <c r="M69">
        <v>0.44682693481445313</v>
      </c>
      <c r="N69">
        <v>0.18649888038635254</v>
      </c>
      <c r="O69">
        <v>0.73667407035827637</v>
      </c>
      <c r="P69">
        <v>0.55000001192092896</v>
      </c>
      <c r="Q69">
        <v>0.88177192211151123</v>
      </c>
      <c r="R69">
        <v>0.7279999852180481</v>
      </c>
      <c r="S69">
        <v>4.0452320128679276E-2</v>
      </c>
      <c r="T69">
        <v>0.17127281427383423</v>
      </c>
      <c r="U69">
        <v>0.91588902473449707</v>
      </c>
      <c r="V69">
        <v>0.61582660675048828</v>
      </c>
      <c r="W69">
        <v>0.47152772545814514</v>
      </c>
      <c r="X69">
        <v>0.95275592803955078</v>
      </c>
      <c r="Y69">
        <v>0.69682121276855469</v>
      </c>
      <c r="Z69">
        <v>0.43867132067680359</v>
      </c>
      <c r="AA69">
        <v>0.54171836376190186</v>
      </c>
      <c r="AB69">
        <v>0.67989218235015869</v>
      </c>
      <c r="AC69">
        <v>9.6082150936126709E-2</v>
      </c>
    </row>
    <row r="70" spans="1:29" x14ac:dyDescent="0.2">
      <c r="A70" t="s">
        <v>69</v>
      </c>
      <c r="B70" t="s">
        <v>89</v>
      </c>
      <c r="C70">
        <v>0.12829636037349701</v>
      </c>
      <c r="D70">
        <v>0.63728564977645874</v>
      </c>
      <c r="E70">
        <v>0.60571736097335815</v>
      </c>
      <c r="F70">
        <v>0.48862653970718384</v>
      </c>
      <c r="G70">
        <v>0.17489729821681976</v>
      </c>
      <c r="H70">
        <v>0.362129807472229</v>
      </c>
      <c r="I70">
        <v>0.26717042922973633</v>
      </c>
      <c r="J70">
        <v>0.81098026037216187</v>
      </c>
      <c r="K70">
        <v>0.36111107468605042</v>
      </c>
      <c r="L70">
        <v>0.52757394313812256</v>
      </c>
      <c r="M70">
        <v>0.44434377551078796</v>
      </c>
      <c r="N70">
        <v>0.84884220361709595</v>
      </c>
      <c r="O70">
        <v>0.34385097026824951</v>
      </c>
      <c r="P70">
        <v>0.36015492677688599</v>
      </c>
      <c r="Q70">
        <v>0.38089540600776672</v>
      </c>
      <c r="R70">
        <v>0.34000000357627869</v>
      </c>
      <c r="S70">
        <v>0.33086195588111877</v>
      </c>
      <c r="T70">
        <v>0.42042422294616699</v>
      </c>
      <c r="U70">
        <v>0.81254005432128906</v>
      </c>
      <c r="V70">
        <v>0.15994507074356079</v>
      </c>
      <c r="W70">
        <v>0.63266772031784058</v>
      </c>
      <c r="X70">
        <v>0.36062994599342346</v>
      </c>
      <c r="Y70">
        <v>0.40427818894386292</v>
      </c>
      <c r="Z70">
        <v>0.3465116024017334</v>
      </c>
      <c r="AA70">
        <v>0.5055774450302124</v>
      </c>
      <c r="AB70">
        <v>0.56152427196502686</v>
      </c>
      <c r="AC70">
        <v>0.7365257740020752</v>
      </c>
    </row>
    <row r="71" spans="1:29" x14ac:dyDescent="0.2">
      <c r="A71" t="s">
        <v>70</v>
      </c>
      <c r="B71">
        <v>0.25</v>
      </c>
      <c r="C71">
        <v>0.18203175067901611</v>
      </c>
      <c r="D71">
        <v>0.48868173360824585</v>
      </c>
      <c r="E71">
        <v>0.40194559097290039</v>
      </c>
      <c r="F71">
        <v>0.47585222125053406</v>
      </c>
      <c r="G71">
        <v>0.58760052919387817</v>
      </c>
      <c r="H71">
        <v>0.67059367895126343</v>
      </c>
      <c r="I71">
        <v>0.3644944429397583</v>
      </c>
      <c r="J71">
        <v>0.54863083362579346</v>
      </c>
      <c r="K71">
        <v>0.23483309149742126</v>
      </c>
      <c r="L71">
        <v>0.4183366596698761</v>
      </c>
      <c r="M71">
        <v>0.47064512968063354</v>
      </c>
      <c r="N71">
        <v>0.51073616743087769</v>
      </c>
      <c r="O71">
        <v>0.17489436268806458</v>
      </c>
      <c r="P71">
        <v>0.40997070074081421</v>
      </c>
      <c r="Q71">
        <v>0.47653743624687195</v>
      </c>
      <c r="R71">
        <v>0.35799998044967651</v>
      </c>
      <c r="S71">
        <v>0.13812118768692017</v>
      </c>
      <c r="T71">
        <v>0.21166741847991943</v>
      </c>
      <c r="U71">
        <v>0.87392663955688477</v>
      </c>
      <c r="V71">
        <v>0.12601490318775177</v>
      </c>
      <c r="W71">
        <v>0.41975042223930359</v>
      </c>
      <c r="X71">
        <v>0.30866146087646484</v>
      </c>
      <c r="Y71">
        <v>0.33795410394668579</v>
      </c>
      <c r="Z71">
        <v>0.27194055914878845</v>
      </c>
      <c r="AA71">
        <v>0.51017260551452637</v>
      </c>
      <c r="AB71">
        <v>0.74701070785522461</v>
      </c>
      <c r="AC71">
        <v>0.27464461326599121</v>
      </c>
    </row>
    <row r="72" spans="1:29" x14ac:dyDescent="0.2">
      <c r="A72" t="s">
        <v>71</v>
      </c>
      <c r="B72">
        <v>0.38333332538604736</v>
      </c>
      <c r="C72">
        <v>0.43149474263191223</v>
      </c>
      <c r="D72">
        <v>0.54940623044967651</v>
      </c>
      <c r="E72">
        <v>0.54934811592102051</v>
      </c>
      <c r="F72">
        <v>0.70270395278930664</v>
      </c>
      <c r="G72">
        <v>0.64774411916732788</v>
      </c>
      <c r="H72">
        <v>0.57980793714523315</v>
      </c>
      <c r="I72">
        <v>0.38209205865859985</v>
      </c>
      <c r="J72">
        <v>0.79538559913635254</v>
      </c>
      <c r="K72">
        <v>0.35365074872970581</v>
      </c>
      <c r="L72">
        <v>0.4021269679069519</v>
      </c>
      <c r="M72">
        <v>0.49663633108139038</v>
      </c>
      <c r="N72">
        <v>9.379713237285614E-2</v>
      </c>
      <c r="O72">
        <v>0.6770709753036499</v>
      </c>
      <c r="P72">
        <v>0.53729283809661865</v>
      </c>
      <c r="Q72">
        <v>0.76340401172637939</v>
      </c>
      <c r="R72">
        <v>0.51800000667572021</v>
      </c>
      <c r="S72">
        <v>6.6057108342647552E-2</v>
      </c>
      <c r="T72">
        <v>0.27378186583518982</v>
      </c>
      <c r="U72">
        <v>0.90809285640716553</v>
      </c>
      <c r="V72">
        <v>0.44953197240829468</v>
      </c>
      <c r="W72">
        <v>0.59858262538909912</v>
      </c>
      <c r="X72">
        <v>0.9905511736869812</v>
      </c>
      <c r="Y72">
        <v>0.73255252838134766</v>
      </c>
      <c r="Z72">
        <v>0.4614376425743103</v>
      </c>
      <c r="AA72">
        <v>0.47115525603294373</v>
      </c>
      <c r="AB72">
        <v>0.45452037453651428</v>
      </c>
      <c r="AC72">
        <v>0.24465328454971313</v>
      </c>
    </row>
    <row r="73" spans="1:29" x14ac:dyDescent="0.2">
      <c r="A73" t="s">
        <v>72</v>
      </c>
      <c r="B73" t="s">
        <v>89</v>
      </c>
      <c r="C73">
        <v>0.13795986771583557</v>
      </c>
      <c r="D73">
        <v>0.33060154318809509</v>
      </c>
      <c r="E73">
        <v>0.43461376428604126</v>
      </c>
      <c r="F73">
        <v>0.31391304731369019</v>
      </c>
      <c r="G73">
        <v>0.49336394667625427</v>
      </c>
      <c r="H73">
        <v>0.61530095338821411</v>
      </c>
      <c r="I73">
        <v>0.25847092270851135</v>
      </c>
      <c r="J73">
        <v>0.4378664493560791</v>
      </c>
      <c r="K73">
        <v>7.4023813009262085E-2</v>
      </c>
      <c r="L73">
        <v>0.32210761308670044</v>
      </c>
      <c r="M73">
        <v>0.40695056319236755</v>
      </c>
      <c r="N73">
        <v>0.46363812685012817</v>
      </c>
      <c r="O73">
        <v>0.23032960295677185</v>
      </c>
      <c r="P73">
        <v>0.18534541130065918</v>
      </c>
      <c r="Q73">
        <v>0.33225333690643311</v>
      </c>
      <c r="R73">
        <v>0.25200000405311584</v>
      </c>
      <c r="S73">
        <v>0.62134438753128052</v>
      </c>
      <c r="T73">
        <v>0.38404634594917297</v>
      </c>
      <c r="U73">
        <v>0.68768143653869629</v>
      </c>
      <c r="V73">
        <v>0.36027294397354126</v>
      </c>
      <c r="W73">
        <v>0.16010864078998566</v>
      </c>
      <c r="X73">
        <v>0.11653547734022141</v>
      </c>
      <c r="Y73">
        <v>0.14220839738845825</v>
      </c>
      <c r="Z73">
        <v>0.10631165653467178</v>
      </c>
      <c r="AA73">
        <v>0.51444822549819946</v>
      </c>
      <c r="AB73">
        <v>0.64607203006744385</v>
      </c>
      <c r="AC73">
        <v>0.71000552177429199</v>
      </c>
    </row>
    <row r="74" spans="1:29" x14ac:dyDescent="0.2">
      <c r="A74" t="s">
        <v>73</v>
      </c>
      <c r="B74">
        <v>1</v>
      </c>
      <c r="C74">
        <v>0.8415711522102356</v>
      </c>
      <c r="D74">
        <v>0.99230945110321045</v>
      </c>
      <c r="E74">
        <v>0.79305267333984375</v>
      </c>
      <c r="F74">
        <v>0.81074303388595581</v>
      </c>
      <c r="G74">
        <v>0.54146832227706909</v>
      </c>
      <c r="H74">
        <v>0.67440670728683472</v>
      </c>
      <c r="I74">
        <v>0.82383722066879272</v>
      </c>
      <c r="J74">
        <v>0.92688703536987305</v>
      </c>
      <c r="K74">
        <v>1</v>
      </c>
      <c r="L74">
        <v>0.70502734184265137</v>
      </c>
      <c r="M74">
        <v>0.83993184566497803</v>
      </c>
      <c r="N74" t="s">
        <v>89</v>
      </c>
      <c r="O74">
        <v>0.90930050611495972</v>
      </c>
      <c r="P74">
        <v>0.55000001192092896</v>
      </c>
      <c r="Q74">
        <v>0.85442620515823364</v>
      </c>
      <c r="R74">
        <v>0.82599997520446777</v>
      </c>
      <c r="S74">
        <v>1.8480037378837411E-12</v>
      </c>
      <c r="T74">
        <v>0.25486186146736145</v>
      </c>
      <c r="U74">
        <v>0.92827385663986206</v>
      </c>
      <c r="V74">
        <v>0.33066999912261963</v>
      </c>
      <c r="W74">
        <v>0.84553766250610352</v>
      </c>
      <c r="X74">
        <v>0.67086613178253174</v>
      </c>
      <c r="Y74">
        <v>0.9375</v>
      </c>
      <c r="Z74">
        <v>0.81736326217651367</v>
      </c>
      <c r="AA74">
        <v>0.32460212707519531</v>
      </c>
      <c r="AB74">
        <v>0.55229157209396362</v>
      </c>
      <c r="AC74">
        <v>1.2331182137131691E-2</v>
      </c>
    </row>
    <row r="75" spans="1:29" x14ac:dyDescent="0.2">
      <c r="A75" t="s">
        <v>74</v>
      </c>
      <c r="B75">
        <v>0.94999998807907104</v>
      </c>
      <c r="C75">
        <v>0.43879455327987671</v>
      </c>
      <c r="D75">
        <v>0.63512462377548218</v>
      </c>
      <c r="E75">
        <v>0.31630665063858032</v>
      </c>
      <c r="F75">
        <v>0.63801008462905884</v>
      </c>
      <c r="G75">
        <v>0.71839195489883423</v>
      </c>
      <c r="H75">
        <v>0.73826724290847778</v>
      </c>
      <c r="I75">
        <v>0.5775454044342041</v>
      </c>
      <c r="J75">
        <v>0.66148161888122559</v>
      </c>
      <c r="K75">
        <v>0.24999995529651642</v>
      </c>
      <c r="L75">
        <v>0.2656598687171936</v>
      </c>
      <c r="M75">
        <v>0.28028488159179688</v>
      </c>
      <c r="N75">
        <v>0.35439431667327881</v>
      </c>
      <c r="O75">
        <v>0.50807684659957886</v>
      </c>
      <c r="P75">
        <v>0.3850211501121521</v>
      </c>
      <c r="Q75">
        <v>0.67553085088729858</v>
      </c>
      <c r="R75">
        <v>0.79000002145767212</v>
      </c>
      <c r="S75">
        <v>2.6621628552675247E-2</v>
      </c>
      <c r="T75">
        <v>0.2874985933303833</v>
      </c>
      <c r="U75">
        <v>0.53382855653762817</v>
      </c>
      <c r="V75">
        <v>0.24068260192871094</v>
      </c>
      <c r="W75">
        <v>0.32156994938850403</v>
      </c>
      <c r="X75">
        <v>0.40472444891929626</v>
      </c>
      <c r="Y75">
        <v>0.56489002704620361</v>
      </c>
      <c r="Z75">
        <v>0.56943374872207642</v>
      </c>
      <c r="AA75">
        <v>0.43652498722076416</v>
      </c>
      <c r="AB75">
        <v>0.5268896222114563</v>
      </c>
      <c r="AC75">
        <v>0.10035127401351929</v>
      </c>
    </row>
    <row r="76" spans="1:29" x14ac:dyDescent="0.2">
      <c r="A76" t="s">
        <v>75</v>
      </c>
      <c r="B76">
        <v>0.18333333730697632</v>
      </c>
      <c r="C76">
        <v>0.21884913742542267</v>
      </c>
      <c r="D76">
        <v>0.49387723207473755</v>
      </c>
      <c r="E76">
        <v>0.52060616016387939</v>
      </c>
      <c r="F76">
        <v>0.41918244957923889</v>
      </c>
      <c r="G76">
        <v>0.58730161190032959</v>
      </c>
      <c r="H76">
        <v>0.54046988487243652</v>
      </c>
      <c r="I76">
        <v>0.40529400110244751</v>
      </c>
      <c r="J76">
        <v>0.57313680648803711</v>
      </c>
      <c r="K76">
        <v>0.47396755218505859</v>
      </c>
      <c r="L76">
        <v>0.38070893287658691</v>
      </c>
      <c r="M76">
        <v>0.49581661820411682</v>
      </c>
      <c r="N76">
        <v>0.44312676787376404</v>
      </c>
      <c r="O76">
        <v>0.58561497926712036</v>
      </c>
      <c r="P76">
        <v>0.38986906409263611</v>
      </c>
      <c r="Q76">
        <v>0.4506116509437561</v>
      </c>
      <c r="R76">
        <v>0.57200002670288086</v>
      </c>
      <c r="S76">
        <v>7.0743627846240997E-2</v>
      </c>
      <c r="T76">
        <v>0.22371199727058411</v>
      </c>
      <c r="U76">
        <v>0.97356337308883667</v>
      </c>
      <c r="V76">
        <v>0.23172640800476074</v>
      </c>
      <c r="W76">
        <v>0.63846909999847412</v>
      </c>
      <c r="X76">
        <v>0.91023623943328857</v>
      </c>
      <c r="Y76">
        <v>0.72299230098724365</v>
      </c>
      <c r="Z76">
        <v>0.46512073278427124</v>
      </c>
      <c r="AA76">
        <v>0.48103544116020203</v>
      </c>
      <c r="AB76">
        <v>0.67489320039749146</v>
      </c>
      <c r="AC76">
        <v>0.51807034015655518</v>
      </c>
    </row>
    <row r="77" spans="1:29" x14ac:dyDescent="0.2">
      <c r="A77" t="s">
        <v>76</v>
      </c>
      <c r="B77" t="s">
        <v>89</v>
      </c>
      <c r="C77">
        <v>0.20486587285995483</v>
      </c>
      <c r="D77">
        <v>0.29858413338661194</v>
      </c>
      <c r="E77">
        <v>0.63129293918609619</v>
      </c>
      <c r="F77">
        <v>0.35567283630371094</v>
      </c>
      <c r="G77">
        <v>0.17670916020870209</v>
      </c>
      <c r="H77">
        <v>8.2399874925613403E-2</v>
      </c>
      <c r="I77">
        <v>6.0682367533445358E-2</v>
      </c>
      <c r="J77">
        <v>0.26806196570396423</v>
      </c>
      <c r="K77">
        <v>0.12499995529651642</v>
      </c>
      <c r="L77">
        <v>0.20795290172100067</v>
      </c>
      <c r="M77">
        <v>0.29239067435264587</v>
      </c>
      <c r="N77" t="s">
        <v>89</v>
      </c>
      <c r="O77">
        <v>0.16486461460590363</v>
      </c>
      <c r="P77">
        <v>0.15000000596046448</v>
      </c>
      <c r="Q77">
        <v>0.48201668262481689</v>
      </c>
      <c r="R77">
        <v>0.24399998784065247</v>
      </c>
      <c r="S77">
        <v>0.50484532117843628</v>
      </c>
      <c r="T77">
        <v>0.12048580497503281</v>
      </c>
      <c r="U77">
        <v>0.77312588691711426</v>
      </c>
      <c r="V77">
        <v>0.35422393679618835</v>
      </c>
      <c r="W77">
        <v>0.36079129576683044</v>
      </c>
      <c r="X77">
        <v>0.47401577234268188</v>
      </c>
      <c r="Y77">
        <v>8.413001149892807E-2</v>
      </c>
      <c r="Z77">
        <v>0.25604510307312012</v>
      </c>
      <c r="AA77">
        <v>0.51164036989212036</v>
      </c>
      <c r="AB77">
        <v>0.62976616621017456</v>
      </c>
      <c r="AC77">
        <v>0.64393657445907593</v>
      </c>
    </row>
    <row r="78" spans="1:29" x14ac:dyDescent="0.2">
      <c r="A78" t="s">
        <v>77</v>
      </c>
      <c r="B78" t="s">
        <v>89</v>
      </c>
      <c r="C78">
        <v>8.5225246846675873E-2</v>
      </c>
      <c r="D78">
        <v>0.41578477621078491</v>
      </c>
      <c r="E78">
        <v>0.39518401026725769</v>
      </c>
      <c r="F78">
        <v>0.43818110227584839</v>
      </c>
      <c r="G78">
        <v>0.54130160808563232</v>
      </c>
      <c r="H78">
        <v>0.4871288537979126</v>
      </c>
      <c r="I78">
        <v>0.30920791625976563</v>
      </c>
      <c r="J78">
        <v>0.5457535982131958</v>
      </c>
      <c r="K78">
        <v>0.36658662557601929</v>
      </c>
      <c r="L78">
        <v>0.51141762733459473</v>
      </c>
      <c r="M78">
        <v>0.30114474892616272</v>
      </c>
      <c r="N78">
        <v>0.7761157751083374</v>
      </c>
      <c r="O78">
        <v>0.26976054906845093</v>
      </c>
      <c r="P78">
        <v>0.18148571252822876</v>
      </c>
      <c r="Q78">
        <v>0.28136610984802246</v>
      </c>
      <c r="R78">
        <v>0.31399998068809509</v>
      </c>
      <c r="S78">
        <v>0.4995211660861969</v>
      </c>
      <c r="T78">
        <v>0.20175038278102875</v>
      </c>
      <c r="U78">
        <v>0.76828551292419434</v>
      </c>
      <c r="V78">
        <v>0.11320529133081436</v>
      </c>
      <c r="W78">
        <v>0.58396339416503906</v>
      </c>
      <c r="X78">
        <v>0.14960634708404541</v>
      </c>
      <c r="Y78">
        <v>0.31082695722579956</v>
      </c>
      <c r="Z78">
        <v>0.24682582914829254</v>
      </c>
      <c r="AA78">
        <v>0.50601434707641602</v>
      </c>
      <c r="AB78">
        <v>0.67723482847213745</v>
      </c>
      <c r="AC78">
        <v>0.61789840459823608</v>
      </c>
    </row>
    <row r="79" spans="1:29" x14ac:dyDescent="0.2">
      <c r="A79" t="s">
        <v>78</v>
      </c>
      <c r="B79">
        <v>0.34999999403953552</v>
      </c>
      <c r="C79">
        <v>0.47469192743301392</v>
      </c>
      <c r="D79">
        <v>0.64276748895645142</v>
      </c>
      <c r="E79">
        <v>0.43993622064590454</v>
      </c>
      <c r="F79">
        <v>0.63182920217514038</v>
      </c>
      <c r="G79">
        <v>0.37805324792861938</v>
      </c>
      <c r="H79">
        <v>0.47271054983139038</v>
      </c>
      <c r="I79">
        <v>0.42339679598808289</v>
      </c>
      <c r="J79">
        <v>0.76966762542724609</v>
      </c>
      <c r="K79">
        <v>0.7617032527923584</v>
      </c>
      <c r="L79">
        <v>0.4942583441734314</v>
      </c>
      <c r="M79">
        <v>0.3677007257938385</v>
      </c>
      <c r="N79">
        <v>0.56637805700302124</v>
      </c>
      <c r="O79">
        <v>0.57920634746551514</v>
      </c>
      <c r="P79">
        <v>0.43517231941223145</v>
      </c>
      <c r="Q79">
        <v>0.58651697635650635</v>
      </c>
      <c r="R79">
        <v>0.69800001382827759</v>
      </c>
      <c r="S79">
        <v>8.3454221487045288E-2</v>
      </c>
      <c r="T79">
        <v>0.39143809676170349</v>
      </c>
      <c r="U79">
        <v>0.93712079524993896</v>
      </c>
      <c r="V79">
        <v>0.12115821987390518</v>
      </c>
      <c r="W79">
        <v>0.55280464887619019</v>
      </c>
      <c r="X79">
        <v>0.77952754497528076</v>
      </c>
      <c r="Y79">
        <v>0.63563573360443115</v>
      </c>
      <c r="Z79">
        <v>0.52456432580947876</v>
      </c>
      <c r="AA79">
        <v>0.47325673699378967</v>
      </c>
      <c r="AB79">
        <v>0.62100571393966675</v>
      </c>
      <c r="AC79">
        <v>0.16160885989665985</v>
      </c>
    </row>
    <row r="80" spans="1:29" x14ac:dyDescent="0.2">
      <c r="A80" t="s">
        <v>79</v>
      </c>
      <c r="B80" t="s">
        <v>89</v>
      </c>
      <c r="C80">
        <v>8.3560459315776825E-2</v>
      </c>
      <c r="D80">
        <v>0.17527437210083008</v>
      </c>
      <c r="E80">
        <v>0.3451438844203949</v>
      </c>
      <c r="F80">
        <v>0.44071796536445618</v>
      </c>
      <c r="G80">
        <v>0.73996204137802124</v>
      </c>
      <c r="H80">
        <v>0.70108944177627563</v>
      </c>
      <c r="I80">
        <v>0.29569834470748901</v>
      </c>
      <c r="J80">
        <v>0.21545642614364624</v>
      </c>
      <c r="K80">
        <v>0.18055550754070282</v>
      </c>
      <c r="L80">
        <v>0.19530488550662994</v>
      </c>
      <c r="M80">
        <v>0.39174821972846985</v>
      </c>
      <c r="N80" t="s">
        <v>89</v>
      </c>
      <c r="O80">
        <v>0.42648392915725708</v>
      </c>
      <c r="P80">
        <v>0.40000000596046448</v>
      </c>
      <c r="Q80">
        <v>0.43778803944587708</v>
      </c>
      <c r="R80" t="s">
        <v>89</v>
      </c>
      <c r="S80">
        <v>1.5610938891768456E-2</v>
      </c>
      <c r="T80">
        <v>0.25213518738746643</v>
      </c>
      <c r="U80">
        <v>0.65454745292663574</v>
      </c>
      <c r="V80">
        <v>0.14256344735622406</v>
      </c>
      <c r="W80">
        <v>0.60735708475112915</v>
      </c>
      <c r="X80">
        <v>0.31023624539375305</v>
      </c>
      <c r="Y80">
        <v>0.39005735516548157</v>
      </c>
      <c r="Z80">
        <v>0.37815853953361511</v>
      </c>
      <c r="AA80">
        <v>0.54968655109405518</v>
      </c>
      <c r="AB80">
        <v>0.56319737434387207</v>
      </c>
      <c r="AC80">
        <v>0.1896926611661911</v>
      </c>
    </row>
    <row r="81" spans="1:29" x14ac:dyDescent="0.2">
      <c r="A81" t="s">
        <v>80</v>
      </c>
      <c r="B81">
        <v>0.26666668057441711</v>
      </c>
      <c r="C81">
        <v>0.35169005393981934</v>
      </c>
      <c r="D81">
        <v>0.54349702596664429</v>
      </c>
      <c r="E81">
        <v>0.50698590278625488</v>
      </c>
      <c r="F81">
        <v>0.64638829231262207</v>
      </c>
      <c r="G81">
        <v>0.65128231048583984</v>
      </c>
      <c r="H81">
        <v>0.54149836301803589</v>
      </c>
      <c r="I81">
        <v>0.37943285703659058</v>
      </c>
      <c r="J81">
        <v>0.60968613624572754</v>
      </c>
      <c r="K81">
        <v>0.31944441795349121</v>
      </c>
      <c r="L81">
        <v>0.36734849214553833</v>
      </c>
      <c r="M81">
        <v>0.52891331911087036</v>
      </c>
      <c r="N81">
        <v>0.56062036752700806</v>
      </c>
      <c r="O81">
        <v>0.52345681190490723</v>
      </c>
      <c r="P81">
        <v>0.63333332538604736</v>
      </c>
      <c r="Q81">
        <v>0.75601589679718018</v>
      </c>
      <c r="R81">
        <v>0.53600001335144043</v>
      </c>
      <c r="S81">
        <v>2.7390209957957268E-2</v>
      </c>
      <c r="T81">
        <v>0.60910534858703613</v>
      </c>
      <c r="U81">
        <v>0.97466838359832764</v>
      </c>
      <c r="V81">
        <v>0.27131545543670654</v>
      </c>
      <c r="W81">
        <v>0.57305645942687988</v>
      </c>
      <c r="X81">
        <v>0.90551179647445679</v>
      </c>
      <c r="Y81">
        <v>0.62129539251327515</v>
      </c>
      <c r="Z81">
        <v>0.40969884395599365</v>
      </c>
      <c r="AA81">
        <v>0.46917527914047241</v>
      </c>
      <c r="AB81">
        <v>0.4923076331615448</v>
      </c>
      <c r="AC81">
        <v>7.9301811754703522E-2</v>
      </c>
    </row>
    <row r="82" spans="1:29" x14ac:dyDescent="0.2">
      <c r="A82" t="s">
        <v>81</v>
      </c>
      <c r="B82" t="s">
        <v>89</v>
      </c>
      <c r="C82">
        <v>0.12278639525175095</v>
      </c>
      <c r="D82">
        <v>0.3894784152507782</v>
      </c>
      <c r="E82">
        <v>0.33908960223197937</v>
      </c>
      <c r="F82">
        <v>0.41924035549163818</v>
      </c>
      <c r="G82">
        <v>0.55782413482666016</v>
      </c>
      <c r="H82">
        <v>0.46218803524971008</v>
      </c>
      <c r="I82">
        <v>0.20301739871501923</v>
      </c>
      <c r="J82">
        <v>0.70155215263366699</v>
      </c>
      <c r="K82">
        <v>0.40277776122093201</v>
      </c>
      <c r="L82">
        <v>0.49368062615394592</v>
      </c>
      <c r="M82">
        <v>0.16097643971443176</v>
      </c>
      <c r="N82">
        <v>0.55854302644729614</v>
      </c>
      <c r="O82">
        <v>0.24845556914806366</v>
      </c>
      <c r="P82">
        <v>0.23386998474597931</v>
      </c>
      <c r="Q82">
        <v>0.39529815316200256</v>
      </c>
      <c r="R82">
        <v>0.38999998569488525</v>
      </c>
      <c r="S82">
        <v>0.41265130043029785</v>
      </c>
      <c r="T82">
        <v>0.51423352956771851</v>
      </c>
      <c r="U82">
        <v>0.64698964357376099</v>
      </c>
      <c r="V82">
        <v>0.16902130842208862</v>
      </c>
      <c r="W82">
        <v>0.34410667419433594</v>
      </c>
      <c r="X82">
        <v>0.17007878422737122</v>
      </c>
      <c r="Y82">
        <v>0.27449807524681091</v>
      </c>
      <c r="Z82">
        <v>0.24285878241062164</v>
      </c>
      <c r="AA82">
        <v>0.4944460391998291</v>
      </c>
      <c r="AB82">
        <v>0.60626846551895142</v>
      </c>
      <c r="AC82">
        <v>0.92944502830505371</v>
      </c>
    </row>
    <row r="83" spans="1:29" x14ac:dyDescent="0.2">
      <c r="A83" t="s">
        <v>82</v>
      </c>
      <c r="B83">
        <v>0.13333334028720856</v>
      </c>
      <c r="C83">
        <v>0.31528851389884949</v>
      </c>
      <c r="D83">
        <v>0.52442687749862671</v>
      </c>
      <c r="E83">
        <v>0.51978015899658203</v>
      </c>
      <c r="F83">
        <v>0.68582296371459961</v>
      </c>
      <c r="G83">
        <v>0.61386567354202271</v>
      </c>
      <c r="H83">
        <v>0.6420556902885437</v>
      </c>
      <c r="I83">
        <v>0.35357889533042908</v>
      </c>
      <c r="J83">
        <v>0.66767096519470215</v>
      </c>
      <c r="K83">
        <v>0.32482898235321045</v>
      </c>
      <c r="L83">
        <v>0.3941396176815033</v>
      </c>
      <c r="M83">
        <v>0.47535943984985352</v>
      </c>
      <c r="N83">
        <v>0.45033442974090576</v>
      </c>
      <c r="O83">
        <v>0.74064314365386963</v>
      </c>
      <c r="P83">
        <v>0.5427282452583313</v>
      </c>
      <c r="Q83">
        <v>0.6971428394317627</v>
      </c>
      <c r="R83">
        <v>0.4479999840259552</v>
      </c>
      <c r="S83">
        <v>0.1222883015871048</v>
      </c>
      <c r="T83">
        <v>0.63009905815124512</v>
      </c>
      <c r="U83">
        <v>0.5186951756477356</v>
      </c>
      <c r="V83">
        <v>0.55138444900512695</v>
      </c>
      <c r="W83">
        <v>0.48966318368911743</v>
      </c>
      <c r="X83">
        <v>0.9637795090675354</v>
      </c>
      <c r="Y83">
        <v>0.6385037899017334</v>
      </c>
      <c r="Z83">
        <v>0.3963988721370697</v>
      </c>
      <c r="AA83">
        <v>0.50015038251876831</v>
      </c>
      <c r="AB83">
        <v>0.52838081121444702</v>
      </c>
      <c r="AC83">
        <v>4.307856410741806E-2</v>
      </c>
    </row>
    <row r="84" spans="1:29" x14ac:dyDescent="0.2">
      <c r="A84" t="s">
        <v>83</v>
      </c>
      <c r="B84">
        <v>0.36666667461395264</v>
      </c>
      <c r="C84">
        <v>0.50968825817108154</v>
      </c>
      <c r="D84">
        <v>0.79586654901504517</v>
      </c>
      <c r="E84">
        <v>0.42642968893051147</v>
      </c>
      <c r="F84">
        <v>0.73537015914916992</v>
      </c>
      <c r="G84">
        <v>0.80849134922027588</v>
      </c>
      <c r="H84">
        <v>0.9033622145652771</v>
      </c>
      <c r="I84">
        <v>0.75296980142593384</v>
      </c>
      <c r="J84">
        <v>0.69484055042266846</v>
      </c>
      <c r="K84">
        <v>0.75</v>
      </c>
      <c r="L84">
        <v>0.40168902277946472</v>
      </c>
      <c r="M84">
        <v>0.22965702414512634</v>
      </c>
      <c r="N84">
        <v>0.52417594194412231</v>
      </c>
      <c r="O84">
        <v>0.66987985372543335</v>
      </c>
      <c r="P84">
        <v>0.76249998807907104</v>
      </c>
      <c r="Q84">
        <v>0.81205970048904419</v>
      </c>
      <c r="R84">
        <v>0.72200000286102295</v>
      </c>
      <c r="S84">
        <v>5.3976871073246002E-2</v>
      </c>
      <c r="T84">
        <v>0.31143927574157715</v>
      </c>
      <c r="U84">
        <v>0.93899369239807129</v>
      </c>
      <c r="V84">
        <v>0.39856991171836853</v>
      </c>
      <c r="W84">
        <v>0.58828639984130859</v>
      </c>
      <c r="X84">
        <v>0.90866142511367798</v>
      </c>
      <c r="Y84">
        <v>0.87571704387664795</v>
      </c>
      <c r="Z84">
        <v>0.44196969270706177</v>
      </c>
      <c r="AA84">
        <v>0.73250937461853027</v>
      </c>
      <c r="AB84">
        <v>0.47760778665542603</v>
      </c>
      <c r="AC84">
        <v>0.74542713165283203</v>
      </c>
    </row>
    <row r="85" spans="1:29" x14ac:dyDescent="0.2">
      <c r="A85" t="s">
        <v>84</v>
      </c>
      <c r="B85" t="s">
        <v>89</v>
      </c>
      <c r="C85">
        <v>0.38740688562393188</v>
      </c>
      <c r="D85">
        <v>0.75861316919326782</v>
      </c>
      <c r="E85">
        <v>0.67465019226074219</v>
      </c>
      <c r="F85">
        <v>0.58900374174118042</v>
      </c>
      <c r="G85">
        <v>0.14693544805049896</v>
      </c>
      <c r="H85">
        <v>0.27433693408966064</v>
      </c>
      <c r="I85">
        <v>0.28062233328819275</v>
      </c>
      <c r="J85">
        <v>0.53014254570007324</v>
      </c>
      <c r="K85">
        <v>0.38888886570930481</v>
      </c>
      <c r="L85">
        <v>0.42585566639900208</v>
      </c>
      <c r="M85">
        <v>0.33839720487594604</v>
      </c>
      <c r="N85">
        <v>0.5953444242477417</v>
      </c>
      <c r="O85">
        <v>0.6130070686340332</v>
      </c>
      <c r="P85">
        <v>0.53750002384185791</v>
      </c>
      <c r="Q85">
        <v>0.60189825296401978</v>
      </c>
      <c r="R85">
        <v>0.42599999904632568</v>
      </c>
      <c r="S85">
        <v>0.28693258762359619</v>
      </c>
      <c r="T85">
        <v>0.24636790156364441</v>
      </c>
      <c r="U85">
        <v>0.89139938354492188</v>
      </c>
      <c r="V85">
        <v>0.52302300930023193</v>
      </c>
      <c r="W85">
        <v>0.46754208207130432</v>
      </c>
      <c r="X85">
        <v>0.86614173650741577</v>
      </c>
      <c r="Y85">
        <v>0.47335085272789001</v>
      </c>
      <c r="Z85">
        <v>0.35371589660644531</v>
      </c>
      <c r="AA85">
        <v>0.47223407030105591</v>
      </c>
      <c r="AB85">
        <v>0.51145642995834351</v>
      </c>
      <c r="AC85">
        <v>0.11833171546459198</v>
      </c>
    </row>
    <row r="86" spans="1:29" x14ac:dyDescent="0.2">
      <c r="A86" t="s">
        <v>85</v>
      </c>
      <c r="B86">
        <v>3.3333335071802139E-2</v>
      </c>
      <c r="C86">
        <v>0.29132196307182312</v>
      </c>
      <c r="D86">
        <v>0.32790869474411011</v>
      </c>
      <c r="E86">
        <v>0.20419886708259583</v>
      </c>
      <c r="F86">
        <v>0.64446103572845459</v>
      </c>
      <c r="G86">
        <v>0.35490268468856812</v>
      </c>
      <c r="H86">
        <v>0.29547798633575439</v>
      </c>
      <c r="I86">
        <v>0.36082914471626282</v>
      </c>
      <c r="J86">
        <v>0.31909343600273132</v>
      </c>
      <c r="K86">
        <v>8.3333283662796021E-2</v>
      </c>
      <c r="L86">
        <v>0.37033942341804504</v>
      </c>
      <c r="M86">
        <v>0.47263512015342712</v>
      </c>
      <c r="N86" t="s">
        <v>89</v>
      </c>
      <c r="O86">
        <v>0.64448815584182739</v>
      </c>
      <c r="P86">
        <v>0.28749999403953552</v>
      </c>
      <c r="Q86">
        <v>0.71606957912445068</v>
      </c>
      <c r="R86">
        <v>0.40200001001358032</v>
      </c>
      <c r="S86">
        <v>0.61080312728881836</v>
      </c>
      <c r="T86">
        <v>9.7211860120296478E-2</v>
      </c>
      <c r="U86">
        <v>0.89181631803512573</v>
      </c>
      <c r="V86">
        <v>0.21194720268249512</v>
      </c>
      <c r="W86">
        <v>0.63026672601699829</v>
      </c>
      <c r="X86">
        <v>0.85039371252059937</v>
      </c>
      <c r="Y86">
        <v>0.59894835948944092</v>
      </c>
      <c r="Z86">
        <v>0.29226106405258179</v>
      </c>
      <c r="AA86">
        <v>0.49051696062088013</v>
      </c>
      <c r="AB86">
        <v>0.64093315601348877</v>
      </c>
      <c r="AC86">
        <v>0.38515788316726685</v>
      </c>
    </row>
    <row r="87" spans="1:29" x14ac:dyDescent="0.2">
      <c r="A87" t="s">
        <v>86</v>
      </c>
      <c r="B87">
        <v>0.20000000298023224</v>
      </c>
      <c r="C87">
        <v>0.33503842353820801</v>
      </c>
      <c r="D87">
        <v>0.56090188026428223</v>
      </c>
      <c r="E87">
        <v>0.58400064706802368</v>
      </c>
      <c r="F87">
        <v>0.56150269508361816</v>
      </c>
      <c r="G87">
        <v>0.23054890334606171</v>
      </c>
      <c r="H87">
        <v>0.29975149035453796</v>
      </c>
      <c r="I87">
        <v>0.4265536367893219</v>
      </c>
      <c r="J87">
        <v>0.66240608692169189</v>
      </c>
      <c r="K87">
        <v>0.56944441795349121</v>
      </c>
      <c r="L87">
        <v>0.52707493305206299</v>
      </c>
      <c r="M87">
        <v>0.25958645343780518</v>
      </c>
      <c r="N87">
        <v>0.58768987655639648</v>
      </c>
      <c r="O87">
        <v>0.52191644906997681</v>
      </c>
      <c r="P87">
        <v>0.48298713564872742</v>
      </c>
      <c r="Q87">
        <v>0.55303406715393066</v>
      </c>
      <c r="R87">
        <v>0.60199999809265137</v>
      </c>
      <c r="S87">
        <v>0.15426024794578552</v>
      </c>
      <c r="T87">
        <v>0.39363455772399902</v>
      </c>
      <c r="U87">
        <v>0.88884896039962769</v>
      </c>
      <c r="V87">
        <v>0.22597938776016235</v>
      </c>
      <c r="W87">
        <v>0.61257314682006836</v>
      </c>
      <c r="X87">
        <v>0.84724408388137817</v>
      </c>
      <c r="Y87">
        <v>0.51864242553710938</v>
      </c>
      <c r="Z87">
        <v>0.4716033935546875</v>
      </c>
      <c r="AA87">
        <v>0.49158838391304016</v>
      </c>
      <c r="AB87">
        <v>0.62687474489212036</v>
      </c>
      <c r="AC87">
        <v>0.36598926782608032</v>
      </c>
    </row>
    <row r="88" spans="1:29" x14ac:dyDescent="0.2">
      <c r="A88" t="s">
        <v>87</v>
      </c>
      <c r="B88">
        <v>0.15000000596046448</v>
      </c>
      <c r="C88">
        <v>0.1577049046754837</v>
      </c>
      <c r="D88">
        <v>0.28451922535896301</v>
      </c>
      <c r="E88">
        <v>0.36226248741149902</v>
      </c>
      <c r="F88">
        <v>0.44159522652626038</v>
      </c>
      <c r="G88">
        <v>0.52437257766723633</v>
      </c>
      <c r="H88">
        <v>0.50703871250152588</v>
      </c>
      <c r="I88">
        <v>0.35290485620498657</v>
      </c>
      <c r="J88">
        <v>0.68110775947570801</v>
      </c>
      <c r="K88">
        <v>0.15277773141860962</v>
      </c>
      <c r="L88">
        <v>0.41311109066009521</v>
      </c>
      <c r="M88">
        <v>0.38532146811485291</v>
      </c>
      <c r="N88">
        <v>0.64463984966278076</v>
      </c>
      <c r="O88">
        <v>0.44794896245002747</v>
      </c>
      <c r="P88">
        <v>0.22499999403953552</v>
      </c>
      <c r="Q88">
        <v>0.17322318255901337</v>
      </c>
      <c r="R88">
        <v>0.31399998068809509</v>
      </c>
      <c r="S88">
        <v>7.3357000946998596E-2</v>
      </c>
      <c r="T88">
        <v>0.11752171814441681</v>
      </c>
      <c r="U88">
        <v>0.67159926891326904</v>
      </c>
      <c r="V88">
        <v>0.14078368246555328</v>
      </c>
      <c r="W88">
        <v>0.62647467851638794</v>
      </c>
      <c r="X88">
        <v>7.4015796184539795E-2</v>
      </c>
      <c r="Y88">
        <v>0.35671603679656982</v>
      </c>
      <c r="Z88">
        <v>0.24207401275634766</v>
      </c>
      <c r="AA88">
        <v>0.54674452543258667</v>
      </c>
      <c r="AB88">
        <v>0.72175240516662598</v>
      </c>
      <c r="AC88">
        <v>0.9440683126449585</v>
      </c>
    </row>
    <row r="89" spans="1:29" x14ac:dyDescent="0.2">
      <c r="A89" t="s">
        <v>88</v>
      </c>
      <c r="B89">
        <v>0</v>
      </c>
      <c r="C89">
        <v>0.17405715584754944</v>
      </c>
      <c r="D89">
        <v>0.18094797432422638</v>
      </c>
      <c r="E89">
        <v>0.48884674906730652</v>
      </c>
      <c r="F89">
        <v>0.43305492401123047</v>
      </c>
      <c r="G89">
        <v>0.33725583553314209</v>
      </c>
      <c r="H89">
        <v>0.27046671509742737</v>
      </c>
      <c r="I89">
        <v>0.2292831689119339</v>
      </c>
      <c r="J89">
        <v>0.43646764755249023</v>
      </c>
      <c r="K89">
        <v>4.1666615754365921E-2</v>
      </c>
      <c r="L89">
        <v>0.48717930912971497</v>
      </c>
      <c r="M89">
        <v>0.39949092268943787</v>
      </c>
      <c r="N89">
        <v>0.64422374963760376</v>
      </c>
      <c r="O89">
        <v>0.42289242148399353</v>
      </c>
      <c r="P89">
        <v>0.36380481719970703</v>
      </c>
      <c r="Q89">
        <v>2.7649803087115288E-2</v>
      </c>
      <c r="R89" t="s">
        <v>89</v>
      </c>
      <c r="S89">
        <v>0.17308530211448669</v>
      </c>
      <c r="T89">
        <v>0.17203620076179504</v>
      </c>
      <c r="U89">
        <v>0.71374672651290894</v>
      </c>
      <c r="V89">
        <v>0.19815781712532043</v>
      </c>
      <c r="W89">
        <v>0.36146000027656555</v>
      </c>
      <c r="X89">
        <v>0.16850396990776062</v>
      </c>
      <c r="Y89">
        <v>0.23398661613464355</v>
      </c>
      <c r="Z89">
        <v>0.18305647373199463</v>
      </c>
      <c r="AA89">
        <v>0.49743360280990601</v>
      </c>
      <c r="AB89">
        <v>0.60872191190719604</v>
      </c>
      <c r="AC89">
        <v>0.6903374195098877</v>
      </c>
    </row>
    <row r="91" spans="1:29" x14ac:dyDescent="0.2">
      <c r="A91" t="s">
        <v>0</v>
      </c>
      <c r="B91" t="s">
        <v>182</v>
      </c>
      <c r="C91" t="s">
        <v>181</v>
      </c>
      <c r="D91" t="s">
        <v>180</v>
      </c>
      <c r="E91" t="s">
        <v>179</v>
      </c>
      <c r="F91" t="s">
        <v>212</v>
      </c>
      <c r="G91" t="s">
        <v>221</v>
      </c>
      <c r="H91" t="s">
        <v>222</v>
      </c>
      <c r="I91" t="s">
        <v>223</v>
      </c>
      <c r="J91" t="s">
        <v>224</v>
      </c>
      <c r="K91" t="s">
        <v>225</v>
      </c>
      <c r="L91" t="s">
        <v>226</v>
      </c>
      <c r="M91" t="s">
        <v>227</v>
      </c>
      <c r="N91" t="s">
        <v>228</v>
      </c>
      <c r="O91" t="s">
        <v>229</v>
      </c>
      <c r="P91" t="s">
        <v>230</v>
      </c>
      <c r="Q91" t="s">
        <v>231</v>
      </c>
      <c r="R91" t="s">
        <v>232</v>
      </c>
      <c r="S91" t="s">
        <v>233</v>
      </c>
      <c r="T91" t="s">
        <v>234</v>
      </c>
      <c r="U91" t="s">
        <v>235</v>
      </c>
      <c r="V91" t="s">
        <v>236</v>
      </c>
      <c r="W91" t="s">
        <v>237</v>
      </c>
      <c r="X91" t="s">
        <v>238</v>
      </c>
      <c r="Y91" t="s">
        <v>239</v>
      </c>
      <c r="Z91" t="s">
        <v>240</v>
      </c>
      <c r="AA91" t="s">
        <v>241</v>
      </c>
      <c r="AB91" t="s">
        <v>242</v>
      </c>
      <c r="AC91" t="s">
        <v>243</v>
      </c>
    </row>
    <row r="92" spans="1:29" x14ac:dyDescent="0.2">
      <c r="A92" t="s">
        <v>1</v>
      </c>
      <c r="B92">
        <v>32</v>
      </c>
      <c r="C92">
        <v>33</v>
      </c>
      <c r="D92">
        <v>34</v>
      </c>
      <c r="E92">
        <v>24</v>
      </c>
      <c r="F92">
        <v>37</v>
      </c>
      <c r="G92">
        <v>31</v>
      </c>
      <c r="H92">
        <v>8</v>
      </c>
      <c r="I92">
        <v>22</v>
      </c>
      <c r="J92">
        <v>21</v>
      </c>
      <c r="K92">
        <v>41</v>
      </c>
      <c r="L92">
        <v>51</v>
      </c>
      <c r="M92">
        <v>40</v>
      </c>
      <c r="N92">
        <v>65</v>
      </c>
      <c r="O92">
        <v>13</v>
      </c>
      <c r="P92">
        <v>37</v>
      </c>
      <c r="Q92">
        <v>5</v>
      </c>
      <c r="R92" t="s">
        <v>89</v>
      </c>
      <c r="S92">
        <v>26</v>
      </c>
      <c r="T92">
        <v>34</v>
      </c>
      <c r="U92">
        <v>4</v>
      </c>
      <c r="V92">
        <v>23</v>
      </c>
      <c r="W92">
        <v>31</v>
      </c>
      <c r="X92">
        <v>8</v>
      </c>
      <c r="Y92">
        <v>16</v>
      </c>
      <c r="Z92">
        <v>52</v>
      </c>
      <c r="AA92">
        <v>62</v>
      </c>
      <c r="AB92">
        <v>82</v>
      </c>
      <c r="AC92">
        <v>17</v>
      </c>
    </row>
    <row r="93" spans="1:29" x14ac:dyDescent="0.2">
      <c r="A93" t="s">
        <v>2</v>
      </c>
      <c r="B93">
        <v>50</v>
      </c>
      <c r="C93">
        <v>46</v>
      </c>
      <c r="D93">
        <v>85</v>
      </c>
      <c r="E93">
        <v>18</v>
      </c>
      <c r="F93">
        <v>44</v>
      </c>
      <c r="G93">
        <v>64</v>
      </c>
      <c r="H93">
        <v>55</v>
      </c>
      <c r="I93">
        <v>50</v>
      </c>
      <c r="J93">
        <v>82</v>
      </c>
      <c r="K93">
        <v>54</v>
      </c>
      <c r="L93">
        <v>79</v>
      </c>
      <c r="M93">
        <v>70</v>
      </c>
      <c r="N93">
        <v>17</v>
      </c>
      <c r="O93">
        <v>46</v>
      </c>
      <c r="P93">
        <v>52</v>
      </c>
      <c r="Q93">
        <v>42</v>
      </c>
      <c r="R93">
        <v>35</v>
      </c>
      <c r="S93">
        <v>43</v>
      </c>
      <c r="T93">
        <v>83</v>
      </c>
      <c r="U93">
        <v>17</v>
      </c>
      <c r="V93">
        <v>33</v>
      </c>
      <c r="W93">
        <v>52</v>
      </c>
      <c r="X93">
        <v>42</v>
      </c>
      <c r="Y93">
        <v>25</v>
      </c>
      <c r="Z93">
        <v>38</v>
      </c>
      <c r="AA93">
        <v>76</v>
      </c>
      <c r="AB93">
        <v>77</v>
      </c>
      <c r="AC93">
        <v>84</v>
      </c>
    </row>
    <row r="94" spans="1:29" x14ac:dyDescent="0.2">
      <c r="A94" t="s">
        <v>3</v>
      </c>
      <c r="B94" t="s">
        <v>89</v>
      </c>
      <c r="C94">
        <v>85</v>
      </c>
      <c r="D94">
        <v>77</v>
      </c>
      <c r="E94">
        <v>46</v>
      </c>
      <c r="F94">
        <v>76</v>
      </c>
      <c r="G94">
        <v>60</v>
      </c>
      <c r="H94">
        <v>40</v>
      </c>
      <c r="I94">
        <v>68</v>
      </c>
      <c r="J94">
        <v>85</v>
      </c>
      <c r="K94">
        <v>54</v>
      </c>
      <c r="L94">
        <v>84</v>
      </c>
      <c r="M94">
        <v>88</v>
      </c>
      <c r="N94" t="s">
        <v>89</v>
      </c>
      <c r="O94">
        <v>78</v>
      </c>
      <c r="P94">
        <v>84</v>
      </c>
      <c r="Q94">
        <v>71</v>
      </c>
      <c r="R94">
        <v>57</v>
      </c>
      <c r="S94">
        <v>82</v>
      </c>
      <c r="T94">
        <v>65</v>
      </c>
      <c r="U94">
        <v>85</v>
      </c>
      <c r="V94">
        <v>69</v>
      </c>
      <c r="W94">
        <v>81</v>
      </c>
      <c r="X94">
        <v>87</v>
      </c>
      <c r="Y94">
        <v>82</v>
      </c>
      <c r="Z94">
        <v>79</v>
      </c>
      <c r="AA94">
        <v>18</v>
      </c>
      <c r="AB94">
        <v>81</v>
      </c>
      <c r="AC94">
        <v>30</v>
      </c>
    </row>
    <row r="95" spans="1:29" x14ac:dyDescent="0.2">
      <c r="A95" t="s">
        <v>4</v>
      </c>
      <c r="B95">
        <v>27</v>
      </c>
      <c r="C95">
        <v>14</v>
      </c>
      <c r="D95">
        <v>46</v>
      </c>
      <c r="E95">
        <v>83</v>
      </c>
      <c r="F95">
        <v>9</v>
      </c>
      <c r="G95">
        <v>8</v>
      </c>
      <c r="H95">
        <v>4</v>
      </c>
      <c r="I95">
        <v>9</v>
      </c>
      <c r="J95">
        <v>52</v>
      </c>
      <c r="K95">
        <v>13</v>
      </c>
      <c r="L95">
        <v>74</v>
      </c>
      <c r="M95">
        <v>38</v>
      </c>
      <c r="N95" t="s">
        <v>89</v>
      </c>
      <c r="O95">
        <v>5</v>
      </c>
      <c r="P95">
        <v>14</v>
      </c>
      <c r="Q95">
        <v>20</v>
      </c>
      <c r="R95">
        <v>5</v>
      </c>
      <c r="S95">
        <v>64</v>
      </c>
      <c r="T95">
        <v>41</v>
      </c>
      <c r="U95">
        <v>45</v>
      </c>
      <c r="V95">
        <v>18</v>
      </c>
      <c r="W95">
        <v>46</v>
      </c>
      <c r="X95">
        <v>48</v>
      </c>
      <c r="Y95">
        <v>17</v>
      </c>
      <c r="Z95">
        <v>32</v>
      </c>
      <c r="AA95">
        <v>7</v>
      </c>
      <c r="AB95">
        <v>36</v>
      </c>
      <c r="AC95">
        <v>56</v>
      </c>
    </row>
    <row r="96" spans="1:29" x14ac:dyDescent="0.2">
      <c r="A96" t="s">
        <v>5</v>
      </c>
      <c r="B96">
        <v>58</v>
      </c>
      <c r="C96">
        <v>28</v>
      </c>
      <c r="D96">
        <v>47</v>
      </c>
      <c r="E96">
        <v>3</v>
      </c>
      <c r="F96">
        <v>22</v>
      </c>
      <c r="G96">
        <v>62</v>
      </c>
      <c r="H96">
        <v>13</v>
      </c>
      <c r="I96">
        <v>58</v>
      </c>
      <c r="J96">
        <v>15</v>
      </c>
      <c r="K96">
        <v>61</v>
      </c>
      <c r="L96">
        <v>44</v>
      </c>
      <c r="M96">
        <v>7</v>
      </c>
      <c r="N96" t="s">
        <v>89</v>
      </c>
      <c r="O96">
        <v>22</v>
      </c>
      <c r="P96">
        <v>45</v>
      </c>
      <c r="Q96">
        <v>4</v>
      </c>
      <c r="R96" t="s">
        <v>89</v>
      </c>
      <c r="S96">
        <v>33</v>
      </c>
      <c r="T96">
        <v>32</v>
      </c>
      <c r="U96">
        <v>39</v>
      </c>
      <c r="V96">
        <v>4</v>
      </c>
      <c r="W96">
        <v>58</v>
      </c>
      <c r="X96">
        <v>7</v>
      </c>
      <c r="Y96">
        <v>26</v>
      </c>
      <c r="Z96">
        <v>56</v>
      </c>
      <c r="AA96">
        <v>64</v>
      </c>
      <c r="AB96">
        <v>67</v>
      </c>
      <c r="AC96">
        <v>55</v>
      </c>
    </row>
    <row r="97" spans="1:29" x14ac:dyDescent="0.2">
      <c r="A97" t="s">
        <v>6</v>
      </c>
      <c r="B97">
        <v>51</v>
      </c>
      <c r="C97">
        <v>21</v>
      </c>
      <c r="D97">
        <v>15</v>
      </c>
      <c r="E97">
        <v>8</v>
      </c>
      <c r="F97">
        <v>32</v>
      </c>
      <c r="G97">
        <v>85</v>
      </c>
      <c r="H97">
        <v>79</v>
      </c>
      <c r="I97">
        <v>59</v>
      </c>
      <c r="J97">
        <v>48</v>
      </c>
      <c r="K97">
        <v>11</v>
      </c>
      <c r="L97">
        <v>28</v>
      </c>
      <c r="M97">
        <v>64</v>
      </c>
      <c r="N97">
        <v>42</v>
      </c>
      <c r="O97">
        <v>18</v>
      </c>
      <c r="P97">
        <v>52</v>
      </c>
      <c r="Q97">
        <v>41</v>
      </c>
      <c r="R97">
        <v>26</v>
      </c>
      <c r="S97">
        <v>60</v>
      </c>
      <c r="T97">
        <v>29</v>
      </c>
      <c r="U97">
        <v>13</v>
      </c>
      <c r="V97">
        <v>3</v>
      </c>
      <c r="W97">
        <v>64</v>
      </c>
      <c r="X97">
        <v>24</v>
      </c>
      <c r="Y97">
        <v>36</v>
      </c>
      <c r="Z97">
        <v>58</v>
      </c>
      <c r="AA97">
        <v>71</v>
      </c>
      <c r="AB97">
        <v>70</v>
      </c>
      <c r="AC97">
        <v>76</v>
      </c>
    </row>
    <row r="98" spans="1:29" x14ac:dyDescent="0.2">
      <c r="A98" t="s">
        <v>7</v>
      </c>
      <c r="B98">
        <v>9</v>
      </c>
      <c r="C98">
        <v>2</v>
      </c>
      <c r="D98">
        <v>9</v>
      </c>
      <c r="E98">
        <v>17</v>
      </c>
      <c r="F98">
        <v>18</v>
      </c>
      <c r="G98">
        <v>80</v>
      </c>
      <c r="H98">
        <v>84</v>
      </c>
      <c r="I98">
        <v>36</v>
      </c>
      <c r="J98">
        <v>24</v>
      </c>
      <c r="K98">
        <v>10</v>
      </c>
      <c r="L98">
        <v>4</v>
      </c>
      <c r="M98">
        <v>6</v>
      </c>
      <c r="N98">
        <v>48</v>
      </c>
      <c r="O98">
        <v>21</v>
      </c>
      <c r="P98">
        <v>43</v>
      </c>
      <c r="Q98">
        <v>35</v>
      </c>
      <c r="R98">
        <v>16</v>
      </c>
      <c r="S98">
        <v>83</v>
      </c>
      <c r="T98">
        <v>85</v>
      </c>
      <c r="U98">
        <v>1</v>
      </c>
      <c r="V98">
        <v>61</v>
      </c>
      <c r="W98">
        <v>10</v>
      </c>
      <c r="X98">
        <v>20</v>
      </c>
      <c r="Y98">
        <v>9</v>
      </c>
      <c r="Z98">
        <v>4</v>
      </c>
      <c r="AA98">
        <v>87</v>
      </c>
      <c r="AB98">
        <v>88</v>
      </c>
      <c r="AC98" t="s">
        <v>89</v>
      </c>
    </row>
    <row r="99" spans="1:29" x14ac:dyDescent="0.2">
      <c r="A99" t="s">
        <v>8</v>
      </c>
      <c r="B99">
        <v>58</v>
      </c>
      <c r="C99">
        <v>76</v>
      </c>
      <c r="D99">
        <v>50</v>
      </c>
      <c r="E99">
        <v>37</v>
      </c>
      <c r="F99">
        <v>64</v>
      </c>
      <c r="G99">
        <v>44</v>
      </c>
      <c r="H99">
        <v>80</v>
      </c>
      <c r="I99">
        <v>75</v>
      </c>
      <c r="J99">
        <v>83</v>
      </c>
      <c r="K99">
        <v>42</v>
      </c>
      <c r="L99">
        <v>63</v>
      </c>
      <c r="M99">
        <v>34</v>
      </c>
      <c r="N99">
        <v>49</v>
      </c>
      <c r="O99">
        <v>64</v>
      </c>
      <c r="P99">
        <v>80</v>
      </c>
      <c r="Q99">
        <v>79</v>
      </c>
      <c r="R99">
        <v>32</v>
      </c>
      <c r="S99">
        <v>40</v>
      </c>
      <c r="T99">
        <v>7</v>
      </c>
      <c r="U99">
        <v>49</v>
      </c>
      <c r="V99">
        <v>57</v>
      </c>
      <c r="W99">
        <v>56</v>
      </c>
      <c r="X99">
        <v>57</v>
      </c>
      <c r="Y99">
        <v>61</v>
      </c>
      <c r="Z99">
        <v>61</v>
      </c>
      <c r="AA99">
        <v>37</v>
      </c>
      <c r="AB99">
        <v>80</v>
      </c>
      <c r="AC99">
        <v>58</v>
      </c>
    </row>
    <row r="100" spans="1:29" x14ac:dyDescent="0.2">
      <c r="A100" t="s">
        <v>9</v>
      </c>
      <c r="B100">
        <v>56</v>
      </c>
      <c r="C100">
        <v>4</v>
      </c>
      <c r="D100">
        <v>13</v>
      </c>
      <c r="E100">
        <v>13</v>
      </c>
      <c r="F100">
        <v>1</v>
      </c>
      <c r="G100">
        <v>73</v>
      </c>
      <c r="H100">
        <v>74</v>
      </c>
      <c r="I100">
        <v>31</v>
      </c>
      <c r="J100">
        <v>49</v>
      </c>
      <c r="K100">
        <v>37</v>
      </c>
      <c r="L100">
        <v>14</v>
      </c>
      <c r="M100">
        <v>43</v>
      </c>
      <c r="N100">
        <v>29</v>
      </c>
      <c r="O100">
        <v>2</v>
      </c>
      <c r="P100">
        <v>48</v>
      </c>
      <c r="Q100">
        <v>12</v>
      </c>
      <c r="R100">
        <v>44</v>
      </c>
      <c r="S100">
        <v>48</v>
      </c>
      <c r="T100">
        <v>37</v>
      </c>
      <c r="U100">
        <v>30</v>
      </c>
      <c r="V100">
        <v>1</v>
      </c>
      <c r="W100">
        <v>36</v>
      </c>
      <c r="X100">
        <v>5</v>
      </c>
      <c r="Y100">
        <v>21</v>
      </c>
      <c r="Z100">
        <v>48</v>
      </c>
      <c r="AA100">
        <v>72</v>
      </c>
      <c r="AB100">
        <v>65</v>
      </c>
      <c r="AC100">
        <v>78</v>
      </c>
    </row>
    <row r="101" spans="1:29" x14ac:dyDescent="0.2">
      <c r="A101" t="s">
        <v>10</v>
      </c>
      <c r="B101" t="s">
        <v>89</v>
      </c>
      <c r="C101">
        <v>81</v>
      </c>
      <c r="D101">
        <v>76</v>
      </c>
      <c r="E101">
        <v>69</v>
      </c>
      <c r="F101">
        <v>82</v>
      </c>
      <c r="G101">
        <v>30</v>
      </c>
      <c r="H101">
        <v>15</v>
      </c>
      <c r="I101">
        <v>54</v>
      </c>
      <c r="J101">
        <v>70</v>
      </c>
      <c r="K101">
        <v>59</v>
      </c>
      <c r="L101">
        <v>27</v>
      </c>
      <c r="M101">
        <v>80</v>
      </c>
      <c r="N101">
        <v>18</v>
      </c>
      <c r="O101">
        <v>75</v>
      </c>
      <c r="P101">
        <v>76</v>
      </c>
      <c r="Q101">
        <v>67</v>
      </c>
      <c r="R101">
        <v>57</v>
      </c>
      <c r="S101">
        <v>18</v>
      </c>
      <c r="T101">
        <v>35</v>
      </c>
      <c r="U101">
        <v>66</v>
      </c>
      <c r="V101">
        <v>82</v>
      </c>
      <c r="W101">
        <v>84</v>
      </c>
      <c r="X101">
        <v>73</v>
      </c>
      <c r="Y101">
        <v>79</v>
      </c>
      <c r="Z101">
        <v>80</v>
      </c>
      <c r="AA101">
        <v>42</v>
      </c>
      <c r="AB101">
        <v>49</v>
      </c>
      <c r="AC101">
        <v>47</v>
      </c>
    </row>
    <row r="102" spans="1:29" x14ac:dyDescent="0.2">
      <c r="A102" t="s">
        <v>11</v>
      </c>
      <c r="B102">
        <v>40</v>
      </c>
      <c r="C102">
        <v>55</v>
      </c>
      <c r="D102">
        <v>54</v>
      </c>
      <c r="E102">
        <v>72</v>
      </c>
      <c r="F102">
        <v>53</v>
      </c>
      <c r="G102">
        <v>48</v>
      </c>
      <c r="H102">
        <v>58</v>
      </c>
      <c r="I102">
        <v>53</v>
      </c>
      <c r="J102">
        <v>59</v>
      </c>
      <c r="K102">
        <v>31</v>
      </c>
      <c r="L102">
        <v>42</v>
      </c>
      <c r="M102">
        <v>33</v>
      </c>
      <c r="N102">
        <v>55</v>
      </c>
      <c r="O102">
        <v>43</v>
      </c>
      <c r="P102">
        <v>19</v>
      </c>
      <c r="Q102">
        <v>61</v>
      </c>
      <c r="R102">
        <v>48</v>
      </c>
      <c r="S102">
        <v>44</v>
      </c>
      <c r="T102">
        <v>76</v>
      </c>
      <c r="U102">
        <v>15</v>
      </c>
      <c r="V102">
        <v>76</v>
      </c>
      <c r="W102">
        <v>42</v>
      </c>
      <c r="X102">
        <v>52</v>
      </c>
      <c r="Y102">
        <v>50</v>
      </c>
      <c r="Z102">
        <v>62</v>
      </c>
      <c r="AA102">
        <v>1</v>
      </c>
      <c r="AB102">
        <v>38</v>
      </c>
      <c r="AC102">
        <v>51</v>
      </c>
    </row>
    <row r="103" spans="1:29" x14ac:dyDescent="0.2">
      <c r="A103" t="s">
        <v>12</v>
      </c>
      <c r="B103">
        <v>19</v>
      </c>
      <c r="C103">
        <v>51</v>
      </c>
      <c r="D103">
        <v>72</v>
      </c>
      <c r="E103">
        <v>20</v>
      </c>
      <c r="F103">
        <v>27</v>
      </c>
      <c r="G103">
        <v>52</v>
      </c>
      <c r="H103">
        <v>32</v>
      </c>
      <c r="I103">
        <v>52</v>
      </c>
      <c r="J103">
        <v>18</v>
      </c>
      <c r="K103">
        <v>45</v>
      </c>
      <c r="L103">
        <v>80</v>
      </c>
      <c r="M103">
        <v>57</v>
      </c>
      <c r="N103">
        <v>67</v>
      </c>
      <c r="O103">
        <v>23</v>
      </c>
      <c r="P103">
        <v>48</v>
      </c>
      <c r="Q103">
        <v>1</v>
      </c>
      <c r="R103" t="s">
        <v>89</v>
      </c>
      <c r="S103">
        <v>59</v>
      </c>
      <c r="T103">
        <v>49</v>
      </c>
      <c r="U103">
        <v>63</v>
      </c>
      <c r="V103">
        <v>20</v>
      </c>
      <c r="W103">
        <v>45</v>
      </c>
      <c r="X103">
        <v>1</v>
      </c>
      <c r="Y103">
        <v>19</v>
      </c>
      <c r="Z103">
        <v>41</v>
      </c>
      <c r="AA103">
        <v>74</v>
      </c>
      <c r="AB103">
        <v>86</v>
      </c>
      <c r="AC103">
        <v>41</v>
      </c>
    </row>
    <row r="104" spans="1:29" x14ac:dyDescent="0.2">
      <c r="A104" t="s">
        <v>13</v>
      </c>
      <c r="B104">
        <v>40</v>
      </c>
      <c r="C104">
        <v>30</v>
      </c>
      <c r="D104">
        <v>81</v>
      </c>
      <c r="E104">
        <v>40</v>
      </c>
      <c r="F104">
        <v>45</v>
      </c>
      <c r="G104">
        <v>5</v>
      </c>
      <c r="H104">
        <v>36</v>
      </c>
      <c r="I104">
        <v>16</v>
      </c>
      <c r="J104">
        <v>19</v>
      </c>
      <c r="K104">
        <v>40</v>
      </c>
      <c r="L104">
        <v>71</v>
      </c>
      <c r="M104">
        <v>72</v>
      </c>
      <c r="N104">
        <v>20</v>
      </c>
      <c r="O104">
        <v>60</v>
      </c>
      <c r="P104">
        <v>22</v>
      </c>
      <c r="Q104">
        <v>53</v>
      </c>
      <c r="R104">
        <v>27</v>
      </c>
      <c r="S104">
        <v>80</v>
      </c>
      <c r="T104">
        <v>73</v>
      </c>
      <c r="U104">
        <v>67</v>
      </c>
      <c r="V104">
        <v>81</v>
      </c>
      <c r="W104">
        <v>71</v>
      </c>
      <c r="X104">
        <v>67</v>
      </c>
      <c r="Y104">
        <v>24</v>
      </c>
      <c r="Z104">
        <v>45</v>
      </c>
      <c r="AA104">
        <v>20</v>
      </c>
      <c r="AB104">
        <v>79</v>
      </c>
      <c r="AC104">
        <v>63</v>
      </c>
    </row>
    <row r="105" spans="1:29" x14ac:dyDescent="0.2">
      <c r="A105" t="s">
        <v>14</v>
      </c>
      <c r="B105">
        <v>3</v>
      </c>
      <c r="C105">
        <v>19</v>
      </c>
      <c r="D105">
        <v>17</v>
      </c>
      <c r="E105">
        <v>85</v>
      </c>
      <c r="F105">
        <v>20</v>
      </c>
      <c r="G105">
        <v>16</v>
      </c>
      <c r="H105">
        <v>37</v>
      </c>
      <c r="I105">
        <v>13</v>
      </c>
      <c r="J105">
        <v>39</v>
      </c>
      <c r="K105">
        <v>17</v>
      </c>
      <c r="L105">
        <v>58</v>
      </c>
      <c r="M105">
        <v>54</v>
      </c>
      <c r="N105">
        <v>59</v>
      </c>
      <c r="O105">
        <v>41</v>
      </c>
      <c r="P105">
        <v>6</v>
      </c>
      <c r="Q105">
        <v>15</v>
      </c>
      <c r="R105">
        <v>6</v>
      </c>
      <c r="S105">
        <v>65</v>
      </c>
      <c r="T105">
        <v>70</v>
      </c>
      <c r="U105">
        <v>41</v>
      </c>
      <c r="V105">
        <v>21</v>
      </c>
      <c r="W105">
        <v>2</v>
      </c>
      <c r="X105">
        <v>39</v>
      </c>
      <c r="Y105">
        <v>18</v>
      </c>
      <c r="Z105">
        <v>27</v>
      </c>
      <c r="AA105">
        <v>5</v>
      </c>
      <c r="AB105">
        <v>27</v>
      </c>
      <c r="AC105">
        <v>24</v>
      </c>
    </row>
    <row r="106" spans="1:29" x14ac:dyDescent="0.2">
      <c r="A106" t="s">
        <v>15</v>
      </c>
      <c r="B106">
        <v>15</v>
      </c>
      <c r="C106">
        <v>16</v>
      </c>
      <c r="D106">
        <v>19</v>
      </c>
      <c r="E106">
        <v>41</v>
      </c>
      <c r="F106">
        <v>8</v>
      </c>
      <c r="G106">
        <v>13</v>
      </c>
      <c r="H106">
        <v>29</v>
      </c>
      <c r="I106">
        <v>10</v>
      </c>
      <c r="J106">
        <v>11</v>
      </c>
      <c r="K106">
        <v>36</v>
      </c>
      <c r="L106">
        <v>31</v>
      </c>
      <c r="M106">
        <v>48</v>
      </c>
      <c r="N106">
        <v>66</v>
      </c>
      <c r="O106">
        <v>11</v>
      </c>
      <c r="P106">
        <v>23</v>
      </c>
      <c r="Q106">
        <v>29</v>
      </c>
      <c r="R106">
        <v>15</v>
      </c>
      <c r="S106">
        <v>71</v>
      </c>
      <c r="T106">
        <v>26</v>
      </c>
      <c r="U106">
        <v>21</v>
      </c>
      <c r="V106">
        <v>7</v>
      </c>
      <c r="W106">
        <v>77</v>
      </c>
      <c r="X106">
        <v>2</v>
      </c>
      <c r="Y106">
        <v>12</v>
      </c>
      <c r="Z106">
        <v>21</v>
      </c>
      <c r="AA106">
        <v>26</v>
      </c>
      <c r="AB106">
        <v>10</v>
      </c>
      <c r="AC106">
        <v>60</v>
      </c>
    </row>
    <row r="107" spans="1:29" x14ac:dyDescent="0.2">
      <c r="A107" t="s">
        <v>16</v>
      </c>
      <c r="B107" t="s">
        <v>89</v>
      </c>
      <c r="C107">
        <v>84</v>
      </c>
      <c r="D107">
        <v>67</v>
      </c>
      <c r="E107">
        <v>51</v>
      </c>
      <c r="F107">
        <v>84</v>
      </c>
      <c r="G107">
        <v>53</v>
      </c>
      <c r="H107">
        <v>19</v>
      </c>
      <c r="I107">
        <v>74</v>
      </c>
      <c r="J107">
        <v>67</v>
      </c>
      <c r="K107">
        <v>61</v>
      </c>
      <c r="L107">
        <v>46</v>
      </c>
      <c r="M107">
        <v>55</v>
      </c>
      <c r="N107">
        <v>19</v>
      </c>
      <c r="O107">
        <v>87</v>
      </c>
      <c r="P107">
        <v>66</v>
      </c>
      <c r="Q107">
        <v>72</v>
      </c>
      <c r="R107">
        <v>70</v>
      </c>
      <c r="S107">
        <v>7</v>
      </c>
      <c r="T107">
        <v>20</v>
      </c>
      <c r="U107">
        <v>59</v>
      </c>
      <c r="V107">
        <v>80</v>
      </c>
      <c r="W107">
        <v>66</v>
      </c>
      <c r="X107">
        <v>78</v>
      </c>
      <c r="Y107">
        <v>87</v>
      </c>
      <c r="Z107">
        <v>65</v>
      </c>
      <c r="AA107">
        <v>33</v>
      </c>
      <c r="AB107">
        <v>85</v>
      </c>
      <c r="AC107">
        <v>71</v>
      </c>
    </row>
    <row r="108" spans="1:29" x14ac:dyDescent="0.2">
      <c r="A108" t="s">
        <v>17</v>
      </c>
      <c r="B108" t="s">
        <v>89</v>
      </c>
      <c r="C108">
        <v>53</v>
      </c>
      <c r="D108">
        <v>68</v>
      </c>
      <c r="E108">
        <v>36</v>
      </c>
      <c r="F108">
        <v>65</v>
      </c>
      <c r="G108">
        <v>76</v>
      </c>
      <c r="H108">
        <v>76</v>
      </c>
      <c r="I108">
        <v>63</v>
      </c>
      <c r="J108">
        <v>63</v>
      </c>
      <c r="K108">
        <v>34</v>
      </c>
      <c r="L108">
        <v>7</v>
      </c>
      <c r="M108">
        <v>83</v>
      </c>
      <c r="N108">
        <v>4</v>
      </c>
      <c r="O108">
        <v>66</v>
      </c>
      <c r="P108">
        <v>83</v>
      </c>
      <c r="Q108">
        <v>73</v>
      </c>
      <c r="R108">
        <v>45</v>
      </c>
      <c r="S108">
        <v>17</v>
      </c>
      <c r="T108">
        <v>55</v>
      </c>
      <c r="U108">
        <v>68</v>
      </c>
      <c r="V108">
        <v>55</v>
      </c>
      <c r="W108">
        <v>60</v>
      </c>
      <c r="X108">
        <v>57</v>
      </c>
      <c r="Y108">
        <v>71</v>
      </c>
      <c r="Z108">
        <v>76</v>
      </c>
      <c r="AA108">
        <v>34</v>
      </c>
      <c r="AB108">
        <v>30</v>
      </c>
      <c r="AC108">
        <v>25</v>
      </c>
    </row>
    <row r="109" spans="1:29" x14ac:dyDescent="0.2">
      <c r="A109" t="s">
        <v>18</v>
      </c>
      <c r="B109">
        <v>47</v>
      </c>
      <c r="C109">
        <v>78</v>
      </c>
      <c r="D109">
        <v>66</v>
      </c>
      <c r="E109">
        <v>68</v>
      </c>
      <c r="F109">
        <v>63</v>
      </c>
      <c r="G109">
        <v>66</v>
      </c>
      <c r="H109">
        <v>62</v>
      </c>
      <c r="I109">
        <v>73</v>
      </c>
      <c r="J109">
        <v>75</v>
      </c>
      <c r="K109">
        <v>66</v>
      </c>
      <c r="L109">
        <v>50</v>
      </c>
      <c r="M109">
        <v>65</v>
      </c>
      <c r="N109">
        <v>36</v>
      </c>
      <c r="O109">
        <v>67</v>
      </c>
      <c r="P109">
        <v>79</v>
      </c>
      <c r="Q109">
        <v>48</v>
      </c>
      <c r="R109">
        <v>51</v>
      </c>
      <c r="S109">
        <v>29</v>
      </c>
      <c r="T109">
        <v>66</v>
      </c>
      <c r="U109">
        <v>69</v>
      </c>
      <c r="V109">
        <v>45</v>
      </c>
      <c r="W109">
        <v>73</v>
      </c>
      <c r="X109">
        <v>72</v>
      </c>
      <c r="Y109">
        <v>69</v>
      </c>
      <c r="Z109">
        <v>77</v>
      </c>
      <c r="AA109">
        <v>22</v>
      </c>
      <c r="AB109">
        <v>48</v>
      </c>
      <c r="AC109">
        <v>12</v>
      </c>
    </row>
    <row r="110" spans="1:29" x14ac:dyDescent="0.2">
      <c r="A110" t="s">
        <v>19</v>
      </c>
      <c r="B110">
        <v>29</v>
      </c>
      <c r="C110">
        <v>42</v>
      </c>
      <c r="D110">
        <v>8</v>
      </c>
      <c r="E110">
        <v>31</v>
      </c>
      <c r="F110">
        <v>39</v>
      </c>
      <c r="G110">
        <v>79</v>
      </c>
      <c r="H110">
        <v>87</v>
      </c>
      <c r="I110">
        <v>21</v>
      </c>
      <c r="J110">
        <v>25</v>
      </c>
      <c r="K110">
        <v>11</v>
      </c>
      <c r="L110">
        <v>3</v>
      </c>
      <c r="M110">
        <v>20</v>
      </c>
      <c r="N110">
        <v>69</v>
      </c>
      <c r="O110">
        <v>32</v>
      </c>
      <c r="P110">
        <v>9</v>
      </c>
      <c r="Q110">
        <v>30</v>
      </c>
      <c r="R110">
        <v>8</v>
      </c>
      <c r="S110">
        <v>4</v>
      </c>
      <c r="T110">
        <v>39</v>
      </c>
      <c r="U110">
        <v>2</v>
      </c>
      <c r="V110">
        <v>24</v>
      </c>
      <c r="W110">
        <v>30</v>
      </c>
      <c r="X110">
        <v>11</v>
      </c>
      <c r="Y110">
        <v>41</v>
      </c>
      <c r="Z110">
        <v>11</v>
      </c>
      <c r="AA110">
        <v>80</v>
      </c>
      <c r="AB110">
        <v>32</v>
      </c>
      <c r="AC110">
        <v>59</v>
      </c>
    </row>
    <row r="111" spans="1:29" x14ac:dyDescent="0.2">
      <c r="A111" t="s">
        <v>20</v>
      </c>
      <c r="B111">
        <v>5</v>
      </c>
      <c r="C111">
        <v>32</v>
      </c>
      <c r="D111">
        <v>16</v>
      </c>
      <c r="E111">
        <v>58</v>
      </c>
      <c r="F111">
        <v>41</v>
      </c>
      <c r="G111">
        <v>35</v>
      </c>
      <c r="H111">
        <v>44</v>
      </c>
      <c r="I111">
        <v>27</v>
      </c>
      <c r="J111">
        <v>26</v>
      </c>
      <c r="K111">
        <v>17</v>
      </c>
      <c r="L111">
        <v>34</v>
      </c>
      <c r="M111">
        <v>44</v>
      </c>
      <c r="N111">
        <v>25</v>
      </c>
      <c r="O111">
        <v>26</v>
      </c>
      <c r="P111">
        <v>47</v>
      </c>
      <c r="Q111">
        <v>40</v>
      </c>
      <c r="R111">
        <v>22</v>
      </c>
      <c r="S111">
        <v>58</v>
      </c>
      <c r="T111">
        <v>68</v>
      </c>
      <c r="U111">
        <v>28</v>
      </c>
      <c r="V111">
        <v>62</v>
      </c>
      <c r="W111">
        <v>37</v>
      </c>
      <c r="X111">
        <v>27</v>
      </c>
      <c r="Y111">
        <v>33</v>
      </c>
      <c r="Z111">
        <v>34</v>
      </c>
      <c r="AA111">
        <v>9</v>
      </c>
      <c r="AB111">
        <v>37</v>
      </c>
      <c r="AC111">
        <v>36</v>
      </c>
    </row>
    <row r="112" spans="1:29" x14ac:dyDescent="0.2">
      <c r="A112" t="s">
        <v>21</v>
      </c>
      <c r="B112" t="s">
        <v>89</v>
      </c>
      <c r="C112">
        <v>71</v>
      </c>
      <c r="D112">
        <v>87</v>
      </c>
      <c r="E112">
        <v>86</v>
      </c>
      <c r="F112">
        <v>67</v>
      </c>
      <c r="G112">
        <v>84</v>
      </c>
      <c r="H112">
        <v>72</v>
      </c>
      <c r="I112">
        <v>88</v>
      </c>
      <c r="J112">
        <v>86</v>
      </c>
      <c r="K112">
        <v>82</v>
      </c>
      <c r="L112">
        <v>78</v>
      </c>
      <c r="M112">
        <v>78</v>
      </c>
      <c r="N112">
        <v>9</v>
      </c>
      <c r="O112">
        <v>71</v>
      </c>
      <c r="P112">
        <v>87</v>
      </c>
      <c r="Q112">
        <v>83</v>
      </c>
      <c r="R112">
        <v>72</v>
      </c>
      <c r="S112">
        <v>22</v>
      </c>
      <c r="T112">
        <v>79</v>
      </c>
      <c r="U112">
        <v>75</v>
      </c>
      <c r="V112">
        <v>48</v>
      </c>
      <c r="W112">
        <v>82</v>
      </c>
      <c r="X112">
        <v>84</v>
      </c>
      <c r="Y112">
        <v>83</v>
      </c>
      <c r="Z112">
        <v>72</v>
      </c>
      <c r="AA112">
        <v>2</v>
      </c>
      <c r="AB112">
        <v>57</v>
      </c>
      <c r="AC112">
        <v>1</v>
      </c>
    </row>
    <row r="113" spans="1:29" x14ac:dyDescent="0.2">
      <c r="A113" t="s">
        <v>22</v>
      </c>
      <c r="B113">
        <v>14</v>
      </c>
      <c r="C113">
        <v>7</v>
      </c>
      <c r="D113">
        <v>12</v>
      </c>
      <c r="E113">
        <v>63</v>
      </c>
      <c r="F113">
        <v>11</v>
      </c>
      <c r="G113">
        <v>2</v>
      </c>
      <c r="H113">
        <v>1</v>
      </c>
      <c r="I113">
        <v>5</v>
      </c>
      <c r="J113">
        <v>13</v>
      </c>
      <c r="K113">
        <v>15</v>
      </c>
      <c r="L113">
        <v>48</v>
      </c>
      <c r="M113">
        <v>15</v>
      </c>
      <c r="N113">
        <v>43</v>
      </c>
      <c r="O113">
        <v>16</v>
      </c>
      <c r="P113">
        <v>5</v>
      </c>
      <c r="Q113">
        <v>23</v>
      </c>
      <c r="R113">
        <v>10</v>
      </c>
      <c r="S113">
        <v>61</v>
      </c>
      <c r="T113">
        <v>46</v>
      </c>
      <c r="U113">
        <v>10</v>
      </c>
      <c r="V113">
        <v>65</v>
      </c>
      <c r="W113">
        <v>7</v>
      </c>
      <c r="X113">
        <v>18</v>
      </c>
      <c r="Y113">
        <v>8</v>
      </c>
      <c r="Z113">
        <v>25</v>
      </c>
      <c r="AA113">
        <v>60</v>
      </c>
      <c r="AB113">
        <v>15</v>
      </c>
      <c r="AC113">
        <v>18</v>
      </c>
    </row>
    <row r="114" spans="1:29" x14ac:dyDescent="0.2">
      <c r="A114" t="s">
        <v>23</v>
      </c>
      <c r="B114">
        <v>6</v>
      </c>
      <c r="C114">
        <v>17</v>
      </c>
      <c r="D114">
        <v>33</v>
      </c>
      <c r="E114">
        <v>15</v>
      </c>
      <c r="F114">
        <v>5</v>
      </c>
      <c r="G114">
        <v>18</v>
      </c>
      <c r="H114">
        <v>14</v>
      </c>
      <c r="I114">
        <v>8</v>
      </c>
      <c r="J114">
        <v>7</v>
      </c>
      <c r="K114">
        <v>38</v>
      </c>
      <c r="L114">
        <v>39</v>
      </c>
      <c r="M114">
        <v>14</v>
      </c>
      <c r="N114">
        <v>72</v>
      </c>
      <c r="O114">
        <v>12</v>
      </c>
      <c r="P114">
        <v>20</v>
      </c>
      <c r="Q114">
        <v>1</v>
      </c>
      <c r="R114" t="s">
        <v>89</v>
      </c>
      <c r="S114">
        <v>74</v>
      </c>
      <c r="T114">
        <v>64</v>
      </c>
      <c r="U114">
        <v>62</v>
      </c>
      <c r="V114">
        <v>15</v>
      </c>
      <c r="W114">
        <v>54</v>
      </c>
      <c r="X114">
        <v>3</v>
      </c>
      <c r="Y114">
        <v>5</v>
      </c>
      <c r="Z114">
        <v>20</v>
      </c>
      <c r="AA114">
        <v>57</v>
      </c>
      <c r="AB114">
        <v>16</v>
      </c>
      <c r="AC114">
        <v>32</v>
      </c>
    </row>
    <row r="115" spans="1:29" x14ac:dyDescent="0.2">
      <c r="A115" t="s">
        <v>24</v>
      </c>
      <c r="B115">
        <v>37</v>
      </c>
      <c r="C115">
        <v>47</v>
      </c>
      <c r="D115">
        <v>40</v>
      </c>
      <c r="E115">
        <v>76</v>
      </c>
      <c r="F115">
        <v>43</v>
      </c>
      <c r="G115">
        <v>14</v>
      </c>
      <c r="H115">
        <v>27</v>
      </c>
      <c r="I115">
        <v>32</v>
      </c>
      <c r="J115">
        <v>46</v>
      </c>
      <c r="K115">
        <v>28</v>
      </c>
      <c r="L115">
        <v>33</v>
      </c>
      <c r="M115">
        <v>58</v>
      </c>
      <c r="N115">
        <v>63</v>
      </c>
      <c r="O115">
        <v>44</v>
      </c>
      <c r="P115">
        <v>21</v>
      </c>
      <c r="Q115">
        <v>49</v>
      </c>
      <c r="R115">
        <v>48</v>
      </c>
      <c r="S115">
        <v>63</v>
      </c>
      <c r="T115">
        <v>22</v>
      </c>
      <c r="U115">
        <v>51</v>
      </c>
      <c r="V115">
        <v>38</v>
      </c>
      <c r="W115">
        <v>27</v>
      </c>
      <c r="X115">
        <v>46</v>
      </c>
      <c r="Y115">
        <v>44</v>
      </c>
      <c r="Z115">
        <v>31</v>
      </c>
      <c r="AA115">
        <v>59</v>
      </c>
      <c r="AB115">
        <v>24</v>
      </c>
      <c r="AC115">
        <v>64</v>
      </c>
    </row>
    <row r="116" spans="1:29" x14ac:dyDescent="0.2">
      <c r="A116" t="s">
        <v>25</v>
      </c>
      <c r="B116">
        <v>25</v>
      </c>
      <c r="C116">
        <v>52</v>
      </c>
      <c r="D116">
        <v>38</v>
      </c>
      <c r="E116">
        <v>62</v>
      </c>
      <c r="F116">
        <v>38</v>
      </c>
      <c r="G116">
        <v>45</v>
      </c>
      <c r="H116">
        <v>43</v>
      </c>
      <c r="I116">
        <v>28</v>
      </c>
      <c r="J116">
        <v>50</v>
      </c>
      <c r="K116">
        <v>45</v>
      </c>
      <c r="L116">
        <v>41</v>
      </c>
      <c r="M116">
        <v>37</v>
      </c>
      <c r="N116">
        <v>37</v>
      </c>
      <c r="O116">
        <v>27</v>
      </c>
      <c r="P116">
        <v>35</v>
      </c>
      <c r="Q116">
        <v>43</v>
      </c>
      <c r="R116">
        <v>33</v>
      </c>
      <c r="S116">
        <v>50</v>
      </c>
      <c r="T116">
        <v>60</v>
      </c>
      <c r="U116">
        <v>44</v>
      </c>
      <c r="V116">
        <v>30</v>
      </c>
      <c r="W116">
        <v>15</v>
      </c>
      <c r="X116">
        <v>44</v>
      </c>
      <c r="Y116">
        <v>40</v>
      </c>
      <c r="Z116">
        <v>28</v>
      </c>
      <c r="AA116">
        <v>27</v>
      </c>
      <c r="AB116">
        <v>39</v>
      </c>
      <c r="AC116">
        <v>45</v>
      </c>
    </row>
    <row r="117" spans="1:29" x14ac:dyDescent="0.2">
      <c r="A117" t="s">
        <v>26</v>
      </c>
      <c r="B117">
        <v>18</v>
      </c>
      <c r="C117">
        <v>48</v>
      </c>
      <c r="D117">
        <v>52</v>
      </c>
      <c r="E117">
        <v>19</v>
      </c>
      <c r="F117">
        <v>42</v>
      </c>
      <c r="G117">
        <v>71</v>
      </c>
      <c r="H117">
        <v>86</v>
      </c>
      <c r="I117">
        <v>64</v>
      </c>
      <c r="J117">
        <v>69</v>
      </c>
      <c r="K117">
        <v>78</v>
      </c>
      <c r="L117">
        <v>85</v>
      </c>
      <c r="M117">
        <v>62</v>
      </c>
      <c r="N117">
        <v>44</v>
      </c>
      <c r="O117">
        <v>52</v>
      </c>
      <c r="P117">
        <v>27</v>
      </c>
      <c r="Q117">
        <v>31</v>
      </c>
      <c r="R117">
        <v>18</v>
      </c>
      <c r="S117">
        <v>45</v>
      </c>
      <c r="T117">
        <v>87</v>
      </c>
      <c r="U117">
        <v>11</v>
      </c>
      <c r="V117">
        <v>46</v>
      </c>
      <c r="W117">
        <v>23</v>
      </c>
      <c r="X117">
        <v>29</v>
      </c>
      <c r="Y117">
        <v>58</v>
      </c>
      <c r="Z117">
        <v>14</v>
      </c>
      <c r="AA117">
        <v>73</v>
      </c>
      <c r="AB117">
        <v>76</v>
      </c>
      <c r="AC117">
        <v>74</v>
      </c>
    </row>
    <row r="118" spans="1:29" x14ac:dyDescent="0.2">
      <c r="A118" t="s">
        <v>27</v>
      </c>
      <c r="B118">
        <v>45</v>
      </c>
      <c r="C118">
        <v>54</v>
      </c>
      <c r="D118">
        <v>59</v>
      </c>
      <c r="E118">
        <v>79</v>
      </c>
      <c r="F118">
        <v>48</v>
      </c>
      <c r="G118">
        <v>22</v>
      </c>
      <c r="H118">
        <v>46</v>
      </c>
      <c r="I118">
        <v>33</v>
      </c>
      <c r="J118">
        <v>12</v>
      </c>
      <c r="K118">
        <v>30</v>
      </c>
      <c r="L118">
        <v>56</v>
      </c>
      <c r="M118">
        <v>67</v>
      </c>
      <c r="N118">
        <v>16</v>
      </c>
      <c r="O118">
        <v>50</v>
      </c>
      <c r="P118">
        <v>41</v>
      </c>
      <c r="Q118">
        <v>47</v>
      </c>
      <c r="R118">
        <v>45</v>
      </c>
      <c r="S118">
        <v>47</v>
      </c>
      <c r="T118">
        <v>11</v>
      </c>
      <c r="U118">
        <v>18</v>
      </c>
      <c r="V118">
        <v>58</v>
      </c>
      <c r="W118">
        <v>11</v>
      </c>
      <c r="X118">
        <v>33</v>
      </c>
      <c r="Y118">
        <v>38</v>
      </c>
      <c r="Z118">
        <v>40</v>
      </c>
      <c r="AA118">
        <v>69</v>
      </c>
      <c r="AB118">
        <v>73</v>
      </c>
      <c r="AC118">
        <v>38</v>
      </c>
    </row>
    <row r="119" spans="1:29" x14ac:dyDescent="0.2">
      <c r="A119" t="s">
        <v>28</v>
      </c>
      <c r="B119" t="s">
        <v>89</v>
      </c>
      <c r="C119">
        <v>86</v>
      </c>
      <c r="D119">
        <v>45</v>
      </c>
      <c r="E119">
        <v>49</v>
      </c>
      <c r="F119">
        <v>72</v>
      </c>
      <c r="G119">
        <v>72</v>
      </c>
      <c r="H119">
        <v>81</v>
      </c>
      <c r="I119">
        <v>85</v>
      </c>
      <c r="J119">
        <v>81</v>
      </c>
      <c r="K119">
        <v>68</v>
      </c>
      <c r="L119">
        <v>10</v>
      </c>
      <c r="M119">
        <v>74</v>
      </c>
      <c r="N119" t="s">
        <v>89</v>
      </c>
      <c r="O119">
        <v>84</v>
      </c>
      <c r="P119">
        <v>68</v>
      </c>
      <c r="Q119">
        <v>82</v>
      </c>
      <c r="R119">
        <v>56</v>
      </c>
      <c r="S119">
        <v>13</v>
      </c>
      <c r="T119">
        <v>51</v>
      </c>
      <c r="U119">
        <v>71</v>
      </c>
      <c r="V119">
        <v>51</v>
      </c>
      <c r="W119">
        <v>55</v>
      </c>
      <c r="X119">
        <v>70</v>
      </c>
      <c r="Y119">
        <v>75</v>
      </c>
      <c r="Z119">
        <v>85</v>
      </c>
      <c r="AA119">
        <v>44</v>
      </c>
      <c r="AB119">
        <v>61</v>
      </c>
      <c r="AC119">
        <v>2</v>
      </c>
    </row>
    <row r="120" spans="1:29" x14ac:dyDescent="0.2">
      <c r="A120" t="s">
        <v>29</v>
      </c>
      <c r="B120">
        <v>51</v>
      </c>
      <c r="C120">
        <v>26</v>
      </c>
      <c r="D120">
        <v>51</v>
      </c>
      <c r="E120">
        <v>10</v>
      </c>
      <c r="F120">
        <v>30</v>
      </c>
      <c r="G120">
        <v>26</v>
      </c>
      <c r="H120">
        <v>22</v>
      </c>
      <c r="I120">
        <v>37</v>
      </c>
      <c r="J120">
        <v>5</v>
      </c>
      <c r="K120">
        <v>42</v>
      </c>
      <c r="L120">
        <v>11</v>
      </c>
      <c r="M120">
        <v>47</v>
      </c>
      <c r="N120">
        <v>76</v>
      </c>
      <c r="O120">
        <v>9</v>
      </c>
      <c r="P120">
        <v>29</v>
      </c>
      <c r="Q120">
        <v>13</v>
      </c>
      <c r="R120" t="s">
        <v>89</v>
      </c>
      <c r="S120">
        <v>57</v>
      </c>
      <c r="T120">
        <v>74</v>
      </c>
      <c r="U120">
        <v>32</v>
      </c>
      <c r="V120">
        <v>10</v>
      </c>
      <c r="W120">
        <v>21</v>
      </c>
      <c r="X120">
        <v>6</v>
      </c>
      <c r="Y120">
        <v>23</v>
      </c>
      <c r="Z120">
        <v>43</v>
      </c>
      <c r="AA120">
        <v>52</v>
      </c>
      <c r="AB120">
        <v>56</v>
      </c>
      <c r="AC120">
        <v>28</v>
      </c>
    </row>
    <row r="121" spans="1:29" x14ac:dyDescent="0.2">
      <c r="A121" t="s">
        <v>30</v>
      </c>
      <c r="B121" t="s">
        <v>89</v>
      </c>
      <c r="C121">
        <v>36</v>
      </c>
      <c r="D121">
        <v>43</v>
      </c>
      <c r="E121">
        <v>32</v>
      </c>
      <c r="F121">
        <v>59</v>
      </c>
      <c r="G121">
        <v>7</v>
      </c>
      <c r="H121">
        <v>7</v>
      </c>
      <c r="I121">
        <v>24</v>
      </c>
      <c r="J121">
        <v>60</v>
      </c>
      <c r="K121">
        <v>45</v>
      </c>
      <c r="L121">
        <v>30</v>
      </c>
      <c r="M121">
        <v>51</v>
      </c>
      <c r="N121">
        <v>50</v>
      </c>
      <c r="O121">
        <v>59</v>
      </c>
      <c r="P121">
        <v>39</v>
      </c>
      <c r="Q121">
        <v>45</v>
      </c>
      <c r="R121">
        <v>37</v>
      </c>
      <c r="S121">
        <v>31</v>
      </c>
      <c r="T121">
        <v>9</v>
      </c>
      <c r="U121">
        <v>48</v>
      </c>
      <c r="V121">
        <v>77</v>
      </c>
      <c r="W121">
        <v>47</v>
      </c>
      <c r="X121">
        <v>69</v>
      </c>
      <c r="Y121">
        <v>61</v>
      </c>
      <c r="Z121">
        <v>66</v>
      </c>
      <c r="AA121">
        <v>50</v>
      </c>
      <c r="AB121">
        <v>55</v>
      </c>
      <c r="AC121">
        <v>35</v>
      </c>
    </row>
    <row r="122" spans="1:29" x14ac:dyDescent="0.2">
      <c r="A122" t="s">
        <v>31</v>
      </c>
      <c r="B122">
        <v>40</v>
      </c>
      <c r="C122">
        <v>57</v>
      </c>
      <c r="D122">
        <v>30</v>
      </c>
      <c r="E122">
        <v>81</v>
      </c>
      <c r="F122">
        <v>56</v>
      </c>
      <c r="G122">
        <v>54</v>
      </c>
      <c r="H122">
        <v>39</v>
      </c>
      <c r="I122">
        <v>38</v>
      </c>
      <c r="J122">
        <v>51</v>
      </c>
      <c r="K122">
        <v>32</v>
      </c>
      <c r="L122">
        <v>64</v>
      </c>
      <c r="M122">
        <v>71</v>
      </c>
      <c r="N122">
        <v>58</v>
      </c>
      <c r="O122">
        <v>65</v>
      </c>
      <c r="P122">
        <v>69</v>
      </c>
      <c r="Q122">
        <v>54</v>
      </c>
      <c r="R122">
        <v>40</v>
      </c>
      <c r="S122">
        <v>28</v>
      </c>
      <c r="T122">
        <v>30</v>
      </c>
      <c r="U122">
        <v>40</v>
      </c>
      <c r="V122">
        <v>31</v>
      </c>
      <c r="W122">
        <v>18</v>
      </c>
      <c r="X122">
        <v>55</v>
      </c>
      <c r="Y122">
        <v>56</v>
      </c>
      <c r="Z122">
        <v>49</v>
      </c>
      <c r="AA122">
        <v>56</v>
      </c>
      <c r="AB122">
        <v>62</v>
      </c>
      <c r="AC122">
        <v>22</v>
      </c>
    </row>
    <row r="123" spans="1:29" x14ac:dyDescent="0.2">
      <c r="A123" t="s">
        <v>32</v>
      </c>
      <c r="B123" t="s">
        <v>89</v>
      </c>
      <c r="C123">
        <v>79</v>
      </c>
      <c r="D123">
        <v>62</v>
      </c>
      <c r="E123">
        <v>48</v>
      </c>
      <c r="F123">
        <v>79</v>
      </c>
      <c r="G123">
        <v>59</v>
      </c>
      <c r="H123">
        <v>20</v>
      </c>
      <c r="I123">
        <v>86</v>
      </c>
      <c r="J123">
        <v>74</v>
      </c>
      <c r="K123">
        <v>88</v>
      </c>
      <c r="L123">
        <v>5</v>
      </c>
      <c r="M123">
        <v>87</v>
      </c>
      <c r="N123">
        <v>10</v>
      </c>
      <c r="O123">
        <v>85</v>
      </c>
      <c r="P123">
        <v>86</v>
      </c>
      <c r="Q123">
        <v>77</v>
      </c>
      <c r="R123">
        <v>69</v>
      </c>
      <c r="S123">
        <v>32</v>
      </c>
      <c r="T123">
        <v>33</v>
      </c>
      <c r="U123">
        <v>84</v>
      </c>
      <c r="V123">
        <v>70</v>
      </c>
      <c r="W123">
        <v>85</v>
      </c>
      <c r="X123">
        <v>76</v>
      </c>
      <c r="Y123">
        <v>80</v>
      </c>
      <c r="Z123">
        <v>82</v>
      </c>
      <c r="AA123">
        <v>19</v>
      </c>
      <c r="AB123">
        <v>72</v>
      </c>
      <c r="AC123">
        <v>11</v>
      </c>
    </row>
    <row r="124" spans="1:29" x14ac:dyDescent="0.2">
      <c r="A124" t="s">
        <v>33</v>
      </c>
      <c r="B124">
        <v>35</v>
      </c>
      <c r="C124">
        <v>61</v>
      </c>
      <c r="D124">
        <v>53</v>
      </c>
      <c r="E124">
        <v>82</v>
      </c>
      <c r="F124">
        <v>52</v>
      </c>
      <c r="G124">
        <v>47</v>
      </c>
      <c r="H124">
        <v>68</v>
      </c>
      <c r="I124">
        <v>47</v>
      </c>
      <c r="J124">
        <v>40</v>
      </c>
      <c r="K124">
        <v>58</v>
      </c>
      <c r="L124">
        <v>43</v>
      </c>
      <c r="M124">
        <v>36</v>
      </c>
      <c r="N124">
        <v>56</v>
      </c>
      <c r="O124">
        <v>58</v>
      </c>
      <c r="P124">
        <v>36</v>
      </c>
      <c r="Q124">
        <v>51</v>
      </c>
      <c r="R124">
        <v>55</v>
      </c>
      <c r="S124">
        <v>39</v>
      </c>
      <c r="T124">
        <v>57</v>
      </c>
      <c r="U124">
        <v>33</v>
      </c>
      <c r="V124">
        <v>29</v>
      </c>
      <c r="W124">
        <v>62</v>
      </c>
      <c r="X124">
        <v>40</v>
      </c>
      <c r="Y124">
        <v>59</v>
      </c>
      <c r="Z124">
        <v>47</v>
      </c>
      <c r="AA124">
        <v>23</v>
      </c>
      <c r="AB124">
        <v>45</v>
      </c>
      <c r="AC124">
        <v>34</v>
      </c>
    </row>
    <row r="125" spans="1:29" x14ac:dyDescent="0.2">
      <c r="A125" t="s">
        <v>34</v>
      </c>
      <c r="B125">
        <v>12</v>
      </c>
      <c r="C125">
        <v>66</v>
      </c>
      <c r="D125">
        <v>10</v>
      </c>
      <c r="E125">
        <v>52</v>
      </c>
      <c r="F125">
        <v>61</v>
      </c>
      <c r="G125">
        <v>9</v>
      </c>
      <c r="H125">
        <v>52</v>
      </c>
      <c r="I125">
        <v>44</v>
      </c>
      <c r="J125">
        <v>54</v>
      </c>
      <c r="K125">
        <v>25</v>
      </c>
      <c r="L125">
        <v>68</v>
      </c>
      <c r="M125">
        <v>3</v>
      </c>
      <c r="N125">
        <v>35</v>
      </c>
      <c r="O125">
        <v>54</v>
      </c>
      <c r="P125">
        <v>59</v>
      </c>
      <c r="Q125">
        <v>62</v>
      </c>
      <c r="R125">
        <v>29</v>
      </c>
      <c r="S125">
        <v>34</v>
      </c>
      <c r="T125">
        <v>8</v>
      </c>
      <c r="U125">
        <v>55</v>
      </c>
      <c r="V125">
        <v>40</v>
      </c>
      <c r="W125">
        <v>24</v>
      </c>
      <c r="X125">
        <v>59</v>
      </c>
      <c r="Y125">
        <v>54</v>
      </c>
      <c r="Z125">
        <v>51</v>
      </c>
      <c r="AA125">
        <v>49</v>
      </c>
      <c r="AB125">
        <v>74</v>
      </c>
      <c r="AC125">
        <v>50</v>
      </c>
    </row>
    <row r="126" spans="1:29" x14ac:dyDescent="0.2">
      <c r="A126" t="s">
        <v>35</v>
      </c>
      <c r="B126">
        <v>51</v>
      </c>
      <c r="C126">
        <v>41</v>
      </c>
      <c r="D126">
        <v>24</v>
      </c>
      <c r="E126">
        <v>42</v>
      </c>
      <c r="F126">
        <v>55</v>
      </c>
      <c r="G126">
        <v>17</v>
      </c>
      <c r="H126">
        <v>65</v>
      </c>
      <c r="I126">
        <v>26</v>
      </c>
      <c r="J126">
        <v>34</v>
      </c>
      <c r="K126">
        <v>21</v>
      </c>
      <c r="L126">
        <v>37</v>
      </c>
      <c r="M126">
        <v>22</v>
      </c>
      <c r="N126">
        <v>71</v>
      </c>
      <c r="O126">
        <v>39</v>
      </c>
      <c r="P126">
        <v>62</v>
      </c>
      <c r="Q126">
        <v>66</v>
      </c>
      <c r="R126">
        <v>25</v>
      </c>
      <c r="S126">
        <v>38</v>
      </c>
      <c r="T126">
        <v>62</v>
      </c>
      <c r="U126">
        <v>61</v>
      </c>
      <c r="V126">
        <v>67</v>
      </c>
      <c r="W126">
        <v>63</v>
      </c>
      <c r="X126">
        <v>51</v>
      </c>
      <c r="Y126">
        <v>37</v>
      </c>
      <c r="Z126">
        <v>42</v>
      </c>
      <c r="AA126">
        <v>39</v>
      </c>
      <c r="AB126">
        <v>53</v>
      </c>
      <c r="AC126">
        <v>52</v>
      </c>
    </row>
    <row r="127" spans="1:29" x14ac:dyDescent="0.2">
      <c r="A127" t="s">
        <v>36</v>
      </c>
      <c r="B127" t="s">
        <v>89</v>
      </c>
      <c r="C127">
        <v>44</v>
      </c>
      <c r="D127">
        <v>56</v>
      </c>
      <c r="E127">
        <v>47</v>
      </c>
      <c r="F127">
        <v>36</v>
      </c>
      <c r="G127">
        <v>12</v>
      </c>
      <c r="H127">
        <v>12</v>
      </c>
      <c r="I127">
        <v>19</v>
      </c>
      <c r="J127">
        <v>23</v>
      </c>
      <c r="K127">
        <v>65</v>
      </c>
      <c r="L127">
        <v>61</v>
      </c>
      <c r="M127">
        <v>61</v>
      </c>
      <c r="N127">
        <v>14</v>
      </c>
      <c r="O127">
        <v>55</v>
      </c>
      <c r="P127">
        <v>57</v>
      </c>
      <c r="Q127">
        <v>17</v>
      </c>
      <c r="R127" t="s">
        <v>89</v>
      </c>
      <c r="S127">
        <v>55</v>
      </c>
      <c r="T127">
        <v>56</v>
      </c>
      <c r="U127">
        <v>47</v>
      </c>
      <c r="V127">
        <v>71</v>
      </c>
      <c r="W127">
        <v>40</v>
      </c>
      <c r="X127">
        <v>35</v>
      </c>
      <c r="Y127">
        <v>43</v>
      </c>
      <c r="Z127">
        <v>44</v>
      </c>
      <c r="AA127">
        <v>67</v>
      </c>
      <c r="AB127">
        <v>19</v>
      </c>
      <c r="AC127">
        <v>65</v>
      </c>
    </row>
    <row r="128" spans="1:29" x14ac:dyDescent="0.2">
      <c r="A128" t="s">
        <v>37</v>
      </c>
      <c r="B128">
        <v>11</v>
      </c>
      <c r="C128">
        <v>5</v>
      </c>
      <c r="D128">
        <v>42</v>
      </c>
      <c r="E128">
        <v>4</v>
      </c>
      <c r="F128">
        <v>26</v>
      </c>
      <c r="G128">
        <v>69</v>
      </c>
      <c r="H128">
        <v>60</v>
      </c>
      <c r="I128">
        <v>51</v>
      </c>
      <c r="J128">
        <v>32</v>
      </c>
      <c r="K128">
        <v>67</v>
      </c>
      <c r="L128">
        <v>82</v>
      </c>
      <c r="M128">
        <v>63</v>
      </c>
      <c r="N128">
        <v>28</v>
      </c>
      <c r="O128">
        <v>29</v>
      </c>
      <c r="P128">
        <v>31</v>
      </c>
      <c r="Q128">
        <v>37</v>
      </c>
      <c r="R128">
        <v>20</v>
      </c>
      <c r="S128">
        <v>69</v>
      </c>
      <c r="T128">
        <v>84</v>
      </c>
      <c r="U128">
        <v>7</v>
      </c>
      <c r="V128">
        <v>28</v>
      </c>
      <c r="W128">
        <v>3</v>
      </c>
      <c r="X128">
        <v>32</v>
      </c>
      <c r="Y128">
        <v>39</v>
      </c>
      <c r="Z128">
        <v>7</v>
      </c>
      <c r="AA128">
        <v>75</v>
      </c>
      <c r="AB128">
        <v>66</v>
      </c>
      <c r="AC128">
        <v>82</v>
      </c>
    </row>
    <row r="129" spans="1:29" x14ac:dyDescent="0.2">
      <c r="A129" t="s">
        <v>38</v>
      </c>
      <c r="B129">
        <v>32</v>
      </c>
      <c r="C129">
        <v>13</v>
      </c>
      <c r="D129">
        <v>23</v>
      </c>
      <c r="E129">
        <v>38</v>
      </c>
      <c r="F129">
        <v>16</v>
      </c>
      <c r="G129">
        <v>78</v>
      </c>
      <c r="H129">
        <v>69</v>
      </c>
      <c r="I129">
        <v>43</v>
      </c>
      <c r="J129">
        <v>30</v>
      </c>
      <c r="K129">
        <v>44</v>
      </c>
      <c r="L129">
        <v>20</v>
      </c>
      <c r="M129">
        <v>23</v>
      </c>
      <c r="N129">
        <v>23</v>
      </c>
      <c r="O129">
        <v>8</v>
      </c>
      <c r="P129">
        <v>61</v>
      </c>
      <c r="Q129">
        <v>24</v>
      </c>
      <c r="R129">
        <v>41</v>
      </c>
      <c r="S129">
        <v>67</v>
      </c>
      <c r="T129">
        <v>27</v>
      </c>
      <c r="U129">
        <v>27</v>
      </c>
      <c r="V129">
        <v>11</v>
      </c>
      <c r="W129">
        <v>67</v>
      </c>
      <c r="X129">
        <v>15</v>
      </c>
      <c r="Y129">
        <v>32</v>
      </c>
      <c r="Z129">
        <v>35</v>
      </c>
      <c r="AA129">
        <v>79</v>
      </c>
      <c r="AB129">
        <v>78</v>
      </c>
      <c r="AC129">
        <v>75</v>
      </c>
    </row>
    <row r="130" spans="1:29" x14ac:dyDescent="0.2">
      <c r="A130" t="s">
        <v>39</v>
      </c>
      <c r="B130">
        <v>37</v>
      </c>
      <c r="C130">
        <v>63</v>
      </c>
      <c r="D130">
        <v>28</v>
      </c>
      <c r="E130">
        <v>61</v>
      </c>
      <c r="F130">
        <v>66</v>
      </c>
      <c r="G130">
        <v>42</v>
      </c>
      <c r="H130">
        <v>54</v>
      </c>
      <c r="I130">
        <v>76</v>
      </c>
      <c r="J130">
        <v>28</v>
      </c>
      <c r="K130">
        <v>70</v>
      </c>
      <c r="L130">
        <v>72</v>
      </c>
      <c r="M130">
        <v>10</v>
      </c>
      <c r="N130">
        <v>53</v>
      </c>
      <c r="O130">
        <v>51</v>
      </c>
      <c r="P130">
        <v>32</v>
      </c>
      <c r="Q130">
        <v>70</v>
      </c>
      <c r="R130">
        <v>48</v>
      </c>
      <c r="S130">
        <v>15</v>
      </c>
      <c r="T130">
        <v>53</v>
      </c>
      <c r="U130">
        <v>64</v>
      </c>
      <c r="V130">
        <v>73</v>
      </c>
      <c r="W130">
        <v>59</v>
      </c>
      <c r="X130">
        <v>86</v>
      </c>
      <c r="Y130">
        <v>65</v>
      </c>
      <c r="Z130">
        <v>60</v>
      </c>
      <c r="AA130">
        <v>45</v>
      </c>
      <c r="AB130">
        <v>41</v>
      </c>
      <c r="AC130">
        <v>10</v>
      </c>
    </row>
    <row r="131" spans="1:29" x14ac:dyDescent="0.2">
      <c r="A131" t="s">
        <v>40</v>
      </c>
      <c r="B131">
        <v>56</v>
      </c>
      <c r="C131">
        <v>31</v>
      </c>
      <c r="D131">
        <v>2</v>
      </c>
      <c r="E131">
        <v>14</v>
      </c>
      <c r="F131">
        <v>3</v>
      </c>
      <c r="G131">
        <v>1</v>
      </c>
      <c r="H131">
        <v>6</v>
      </c>
      <c r="I131">
        <v>4</v>
      </c>
      <c r="J131">
        <v>4</v>
      </c>
      <c r="K131">
        <v>3</v>
      </c>
      <c r="L131">
        <v>9</v>
      </c>
      <c r="M131">
        <v>24</v>
      </c>
      <c r="N131">
        <v>68</v>
      </c>
      <c r="O131">
        <v>3</v>
      </c>
      <c r="P131">
        <v>2</v>
      </c>
      <c r="Q131">
        <v>9</v>
      </c>
      <c r="R131">
        <v>2</v>
      </c>
      <c r="S131">
        <v>78</v>
      </c>
      <c r="T131">
        <v>72</v>
      </c>
      <c r="U131">
        <v>46</v>
      </c>
      <c r="V131">
        <v>8</v>
      </c>
      <c r="W131">
        <v>14</v>
      </c>
      <c r="X131">
        <v>27</v>
      </c>
      <c r="Y131">
        <v>2</v>
      </c>
      <c r="Z131">
        <v>3</v>
      </c>
      <c r="AA131">
        <v>84</v>
      </c>
      <c r="AB131">
        <v>23</v>
      </c>
      <c r="AC131">
        <v>81</v>
      </c>
    </row>
    <row r="132" spans="1:29" x14ac:dyDescent="0.2">
      <c r="A132" t="s">
        <v>41</v>
      </c>
      <c r="B132">
        <v>12</v>
      </c>
      <c r="C132">
        <v>3</v>
      </c>
      <c r="D132">
        <v>44</v>
      </c>
      <c r="E132">
        <v>21</v>
      </c>
      <c r="F132">
        <v>10</v>
      </c>
      <c r="G132">
        <v>70</v>
      </c>
      <c r="H132">
        <v>21</v>
      </c>
      <c r="I132">
        <v>20</v>
      </c>
      <c r="J132">
        <v>56</v>
      </c>
      <c r="K132">
        <v>4</v>
      </c>
      <c r="L132">
        <v>54</v>
      </c>
      <c r="M132">
        <v>21</v>
      </c>
      <c r="N132">
        <v>51</v>
      </c>
      <c r="O132">
        <v>42</v>
      </c>
      <c r="P132">
        <v>50</v>
      </c>
      <c r="Q132">
        <v>10</v>
      </c>
      <c r="R132">
        <v>12</v>
      </c>
      <c r="S132">
        <v>85</v>
      </c>
      <c r="T132">
        <v>86</v>
      </c>
      <c r="U132">
        <v>9</v>
      </c>
      <c r="V132">
        <v>32</v>
      </c>
      <c r="W132">
        <v>17</v>
      </c>
      <c r="X132">
        <v>42</v>
      </c>
      <c r="Y132">
        <v>11</v>
      </c>
      <c r="Z132">
        <v>5</v>
      </c>
      <c r="AA132">
        <v>86</v>
      </c>
      <c r="AB132">
        <v>63</v>
      </c>
      <c r="AC132" t="s">
        <v>89</v>
      </c>
    </row>
    <row r="133" spans="1:29" x14ac:dyDescent="0.2">
      <c r="A133" t="s">
        <v>42</v>
      </c>
      <c r="B133" t="s">
        <v>89</v>
      </c>
      <c r="C133">
        <v>34</v>
      </c>
      <c r="D133">
        <v>65</v>
      </c>
      <c r="E133">
        <v>53</v>
      </c>
      <c r="F133">
        <v>31</v>
      </c>
      <c r="G133">
        <v>43</v>
      </c>
      <c r="H133">
        <v>49</v>
      </c>
      <c r="I133">
        <v>66</v>
      </c>
      <c r="J133">
        <v>22</v>
      </c>
      <c r="K133">
        <v>68</v>
      </c>
      <c r="L133">
        <v>36</v>
      </c>
      <c r="M133">
        <v>53</v>
      </c>
      <c r="N133">
        <v>62</v>
      </c>
      <c r="O133">
        <v>31</v>
      </c>
      <c r="P133">
        <v>52</v>
      </c>
      <c r="Q133">
        <v>11</v>
      </c>
      <c r="R133" t="s">
        <v>89</v>
      </c>
      <c r="S133">
        <v>35</v>
      </c>
      <c r="T133">
        <v>54</v>
      </c>
      <c r="U133">
        <v>50</v>
      </c>
      <c r="V133">
        <v>14</v>
      </c>
      <c r="W133">
        <v>19</v>
      </c>
      <c r="X133">
        <v>25</v>
      </c>
      <c r="Y133">
        <v>51</v>
      </c>
      <c r="Z133">
        <v>54</v>
      </c>
      <c r="AA133">
        <v>51</v>
      </c>
      <c r="AB133">
        <v>50</v>
      </c>
      <c r="AC133">
        <v>26</v>
      </c>
    </row>
    <row r="134" spans="1:29" x14ac:dyDescent="0.2">
      <c r="A134" t="s">
        <v>43</v>
      </c>
      <c r="B134" t="s">
        <v>89</v>
      </c>
      <c r="C134">
        <v>74</v>
      </c>
      <c r="D134">
        <v>84</v>
      </c>
      <c r="E134">
        <v>1</v>
      </c>
      <c r="F134">
        <v>58</v>
      </c>
      <c r="G134">
        <v>88</v>
      </c>
      <c r="H134">
        <v>85</v>
      </c>
      <c r="I134">
        <v>65</v>
      </c>
      <c r="J134">
        <v>58</v>
      </c>
      <c r="K134">
        <v>35</v>
      </c>
      <c r="L134">
        <v>16</v>
      </c>
      <c r="M134">
        <v>60</v>
      </c>
      <c r="N134">
        <v>22</v>
      </c>
      <c r="O134">
        <v>57</v>
      </c>
      <c r="P134">
        <v>82</v>
      </c>
      <c r="Q134">
        <v>76</v>
      </c>
      <c r="R134">
        <v>68</v>
      </c>
      <c r="S134">
        <v>25</v>
      </c>
      <c r="T134">
        <v>81</v>
      </c>
      <c r="U134">
        <v>65</v>
      </c>
      <c r="V134">
        <v>68</v>
      </c>
      <c r="W134">
        <v>50</v>
      </c>
      <c r="X134">
        <v>60</v>
      </c>
      <c r="Y134">
        <v>68</v>
      </c>
      <c r="Z134">
        <v>64</v>
      </c>
      <c r="AA134">
        <v>25</v>
      </c>
      <c r="AB134">
        <v>5</v>
      </c>
      <c r="AC134">
        <v>14</v>
      </c>
    </row>
    <row r="135" spans="1:29" x14ac:dyDescent="0.2">
      <c r="A135" t="s">
        <v>44</v>
      </c>
      <c r="B135">
        <v>29</v>
      </c>
      <c r="C135">
        <v>24</v>
      </c>
      <c r="D135">
        <v>69</v>
      </c>
      <c r="E135">
        <v>12</v>
      </c>
      <c r="F135">
        <v>28</v>
      </c>
      <c r="G135">
        <v>36</v>
      </c>
      <c r="H135">
        <v>53</v>
      </c>
      <c r="I135">
        <v>84</v>
      </c>
      <c r="J135">
        <v>45</v>
      </c>
      <c r="K135">
        <v>49</v>
      </c>
      <c r="L135">
        <v>69</v>
      </c>
      <c r="M135">
        <v>11</v>
      </c>
      <c r="N135">
        <v>74</v>
      </c>
      <c r="O135">
        <v>35</v>
      </c>
      <c r="P135">
        <v>60</v>
      </c>
      <c r="Q135">
        <v>8</v>
      </c>
      <c r="R135" t="s">
        <v>89</v>
      </c>
      <c r="S135">
        <v>72</v>
      </c>
      <c r="T135">
        <v>14</v>
      </c>
      <c r="U135">
        <v>56</v>
      </c>
      <c r="V135">
        <v>27</v>
      </c>
      <c r="W135">
        <v>41</v>
      </c>
      <c r="X135">
        <v>9</v>
      </c>
      <c r="Y135">
        <v>46</v>
      </c>
      <c r="Z135">
        <v>39</v>
      </c>
      <c r="AA135">
        <v>82</v>
      </c>
      <c r="AB135">
        <v>58</v>
      </c>
      <c r="AC135">
        <v>80</v>
      </c>
    </row>
    <row r="136" spans="1:29" x14ac:dyDescent="0.2">
      <c r="A136" t="s">
        <v>45</v>
      </c>
      <c r="B136" t="s">
        <v>89</v>
      </c>
      <c r="C136">
        <v>83</v>
      </c>
      <c r="D136">
        <v>78</v>
      </c>
      <c r="E136">
        <v>66</v>
      </c>
      <c r="F136">
        <v>88</v>
      </c>
      <c r="G136">
        <v>37</v>
      </c>
      <c r="H136">
        <v>31</v>
      </c>
      <c r="I136">
        <v>77</v>
      </c>
      <c r="J136">
        <v>80</v>
      </c>
      <c r="K136">
        <v>79</v>
      </c>
      <c r="L136">
        <v>32</v>
      </c>
      <c r="M136">
        <v>77</v>
      </c>
      <c r="N136">
        <v>52</v>
      </c>
      <c r="O136">
        <v>80</v>
      </c>
      <c r="P136">
        <v>84</v>
      </c>
      <c r="Q136">
        <v>87</v>
      </c>
      <c r="R136" t="s">
        <v>89</v>
      </c>
      <c r="S136">
        <v>3</v>
      </c>
      <c r="T136">
        <v>58</v>
      </c>
      <c r="U136">
        <v>76</v>
      </c>
      <c r="V136">
        <v>52</v>
      </c>
      <c r="W136">
        <v>57</v>
      </c>
      <c r="X136">
        <v>80</v>
      </c>
      <c r="Y136">
        <v>84</v>
      </c>
      <c r="Z136">
        <v>86</v>
      </c>
      <c r="AA136">
        <v>12</v>
      </c>
      <c r="AB136">
        <v>54</v>
      </c>
      <c r="AC136">
        <v>8</v>
      </c>
    </row>
    <row r="137" spans="1:29" x14ac:dyDescent="0.2">
      <c r="A137" t="s">
        <v>46</v>
      </c>
      <c r="B137">
        <v>6</v>
      </c>
      <c r="C137">
        <v>8</v>
      </c>
      <c r="D137">
        <v>4</v>
      </c>
      <c r="E137">
        <v>44</v>
      </c>
      <c r="F137">
        <v>4</v>
      </c>
      <c r="G137">
        <v>6</v>
      </c>
      <c r="H137">
        <v>3</v>
      </c>
      <c r="I137">
        <v>2</v>
      </c>
      <c r="J137">
        <v>1</v>
      </c>
      <c r="K137">
        <v>13</v>
      </c>
      <c r="L137">
        <v>21</v>
      </c>
      <c r="M137">
        <v>30</v>
      </c>
      <c r="N137">
        <v>73</v>
      </c>
      <c r="O137">
        <v>4</v>
      </c>
      <c r="P137">
        <v>24</v>
      </c>
      <c r="Q137">
        <v>1</v>
      </c>
      <c r="R137" t="s">
        <v>89</v>
      </c>
      <c r="S137">
        <v>73</v>
      </c>
      <c r="T137">
        <v>25</v>
      </c>
      <c r="U137">
        <v>26</v>
      </c>
      <c r="V137">
        <v>5</v>
      </c>
      <c r="W137">
        <v>70</v>
      </c>
      <c r="X137">
        <v>9</v>
      </c>
      <c r="Y137">
        <v>4</v>
      </c>
      <c r="Z137">
        <v>8</v>
      </c>
      <c r="AA137">
        <v>63</v>
      </c>
      <c r="AB137">
        <v>14</v>
      </c>
      <c r="AC137">
        <v>44</v>
      </c>
    </row>
    <row r="138" spans="1:29" x14ac:dyDescent="0.2">
      <c r="A138" t="s">
        <v>47</v>
      </c>
      <c r="B138" t="s">
        <v>89</v>
      </c>
      <c r="C138">
        <v>88</v>
      </c>
      <c r="D138">
        <v>63</v>
      </c>
      <c r="E138">
        <v>77</v>
      </c>
      <c r="F138">
        <v>86</v>
      </c>
      <c r="G138">
        <v>50</v>
      </c>
      <c r="H138">
        <v>48</v>
      </c>
      <c r="I138">
        <v>70</v>
      </c>
      <c r="J138">
        <v>72</v>
      </c>
      <c r="K138">
        <v>74</v>
      </c>
      <c r="L138">
        <v>22</v>
      </c>
      <c r="M138">
        <v>41</v>
      </c>
      <c r="N138">
        <v>57</v>
      </c>
      <c r="O138">
        <v>73</v>
      </c>
      <c r="P138">
        <v>88</v>
      </c>
      <c r="Q138">
        <v>86</v>
      </c>
      <c r="R138">
        <v>71</v>
      </c>
      <c r="S138" t="s">
        <v>89</v>
      </c>
      <c r="T138">
        <v>21</v>
      </c>
      <c r="U138">
        <v>82</v>
      </c>
      <c r="V138">
        <v>87</v>
      </c>
      <c r="W138">
        <v>48</v>
      </c>
      <c r="X138">
        <v>68</v>
      </c>
      <c r="Y138">
        <v>76</v>
      </c>
      <c r="Z138">
        <v>88</v>
      </c>
      <c r="AA138">
        <v>10</v>
      </c>
      <c r="AB138">
        <v>40</v>
      </c>
      <c r="AC138">
        <v>21</v>
      </c>
    </row>
    <row r="139" spans="1:29" x14ac:dyDescent="0.2">
      <c r="A139" t="s">
        <v>48</v>
      </c>
      <c r="B139" t="s">
        <v>89</v>
      </c>
      <c r="C139">
        <v>87</v>
      </c>
      <c r="D139">
        <v>86</v>
      </c>
      <c r="E139">
        <v>71</v>
      </c>
      <c r="F139">
        <v>80</v>
      </c>
      <c r="G139">
        <v>49</v>
      </c>
      <c r="H139">
        <v>34</v>
      </c>
      <c r="I139">
        <v>79</v>
      </c>
      <c r="J139">
        <v>53</v>
      </c>
      <c r="K139">
        <v>82</v>
      </c>
      <c r="L139">
        <v>45</v>
      </c>
      <c r="M139">
        <v>28</v>
      </c>
      <c r="N139">
        <v>1</v>
      </c>
      <c r="O139">
        <v>68</v>
      </c>
      <c r="P139">
        <v>65</v>
      </c>
      <c r="Q139">
        <v>78</v>
      </c>
      <c r="R139">
        <v>64</v>
      </c>
      <c r="S139">
        <v>11</v>
      </c>
      <c r="T139">
        <v>19</v>
      </c>
      <c r="U139">
        <v>79</v>
      </c>
      <c r="V139">
        <v>84</v>
      </c>
      <c r="W139">
        <v>65</v>
      </c>
      <c r="X139">
        <v>81</v>
      </c>
      <c r="Y139">
        <v>81</v>
      </c>
      <c r="Z139">
        <v>83</v>
      </c>
      <c r="AA139">
        <v>32</v>
      </c>
      <c r="AB139">
        <v>12</v>
      </c>
      <c r="AC139">
        <v>6</v>
      </c>
    </row>
    <row r="140" spans="1:29" x14ac:dyDescent="0.2">
      <c r="A140" t="s">
        <v>49</v>
      </c>
      <c r="B140">
        <v>8</v>
      </c>
      <c r="C140">
        <v>12</v>
      </c>
      <c r="D140">
        <v>3</v>
      </c>
      <c r="E140">
        <v>43</v>
      </c>
      <c r="F140">
        <v>23</v>
      </c>
      <c r="G140">
        <v>24</v>
      </c>
      <c r="H140">
        <v>70</v>
      </c>
      <c r="I140">
        <v>15</v>
      </c>
      <c r="J140">
        <v>9</v>
      </c>
      <c r="K140">
        <v>6</v>
      </c>
      <c r="L140">
        <v>19</v>
      </c>
      <c r="M140">
        <v>4</v>
      </c>
      <c r="N140">
        <v>39</v>
      </c>
      <c r="O140">
        <v>15</v>
      </c>
      <c r="P140">
        <v>55</v>
      </c>
      <c r="Q140">
        <v>27</v>
      </c>
      <c r="R140">
        <v>14</v>
      </c>
      <c r="S140">
        <v>52</v>
      </c>
      <c r="T140">
        <v>50</v>
      </c>
      <c r="U140">
        <v>22</v>
      </c>
      <c r="V140">
        <v>37</v>
      </c>
      <c r="W140">
        <v>6</v>
      </c>
      <c r="X140">
        <v>49</v>
      </c>
      <c r="Y140">
        <v>13</v>
      </c>
      <c r="Z140">
        <v>10</v>
      </c>
      <c r="AA140">
        <v>77</v>
      </c>
      <c r="AB140">
        <v>17</v>
      </c>
      <c r="AC140">
        <v>73</v>
      </c>
    </row>
    <row r="141" spans="1:29" x14ac:dyDescent="0.2">
      <c r="A141" t="s">
        <v>50</v>
      </c>
      <c r="B141" t="s">
        <v>89</v>
      </c>
      <c r="C141">
        <v>65</v>
      </c>
      <c r="D141">
        <v>80</v>
      </c>
      <c r="E141">
        <v>23</v>
      </c>
      <c r="F141">
        <v>78</v>
      </c>
      <c r="G141">
        <v>32</v>
      </c>
      <c r="H141">
        <v>33</v>
      </c>
      <c r="I141">
        <v>71</v>
      </c>
      <c r="J141">
        <v>62</v>
      </c>
      <c r="K141">
        <v>75</v>
      </c>
      <c r="L141">
        <v>53</v>
      </c>
      <c r="M141">
        <v>82</v>
      </c>
      <c r="N141">
        <v>41</v>
      </c>
      <c r="O141">
        <v>88</v>
      </c>
      <c r="P141">
        <v>63</v>
      </c>
      <c r="Q141">
        <v>57</v>
      </c>
      <c r="R141">
        <v>57</v>
      </c>
      <c r="S141">
        <v>9</v>
      </c>
      <c r="T141">
        <v>75</v>
      </c>
      <c r="U141">
        <v>72</v>
      </c>
      <c r="V141">
        <v>75</v>
      </c>
      <c r="W141">
        <v>87</v>
      </c>
      <c r="X141">
        <v>82</v>
      </c>
      <c r="Y141">
        <v>77</v>
      </c>
      <c r="Z141">
        <v>78</v>
      </c>
      <c r="AA141">
        <v>28</v>
      </c>
      <c r="AB141">
        <v>52</v>
      </c>
      <c r="AC141">
        <v>29</v>
      </c>
    </row>
    <row r="142" spans="1:29" x14ac:dyDescent="0.2">
      <c r="A142" t="s">
        <v>51</v>
      </c>
      <c r="B142" t="s">
        <v>89</v>
      </c>
      <c r="C142">
        <v>70</v>
      </c>
      <c r="D142">
        <v>88</v>
      </c>
      <c r="E142">
        <v>6</v>
      </c>
      <c r="F142">
        <v>81</v>
      </c>
      <c r="G142">
        <v>68</v>
      </c>
      <c r="H142">
        <v>10</v>
      </c>
      <c r="I142">
        <v>80</v>
      </c>
      <c r="J142">
        <v>73</v>
      </c>
      <c r="K142">
        <v>73</v>
      </c>
      <c r="L142">
        <v>77</v>
      </c>
      <c r="M142">
        <v>59</v>
      </c>
      <c r="N142">
        <v>15</v>
      </c>
      <c r="O142">
        <v>86</v>
      </c>
      <c r="P142">
        <v>71</v>
      </c>
      <c r="Q142">
        <v>7</v>
      </c>
      <c r="R142" t="s">
        <v>89</v>
      </c>
      <c r="S142">
        <v>10</v>
      </c>
      <c r="T142">
        <v>69</v>
      </c>
      <c r="U142">
        <v>77</v>
      </c>
      <c r="V142">
        <v>74</v>
      </c>
      <c r="W142">
        <v>78</v>
      </c>
      <c r="X142">
        <v>71</v>
      </c>
      <c r="Y142">
        <v>70</v>
      </c>
      <c r="Z142">
        <v>81</v>
      </c>
      <c r="AA142">
        <v>8</v>
      </c>
      <c r="AB142">
        <v>83</v>
      </c>
      <c r="AC142">
        <v>54</v>
      </c>
    </row>
    <row r="143" spans="1:29" x14ac:dyDescent="0.2">
      <c r="A143" t="s">
        <v>52</v>
      </c>
      <c r="B143">
        <v>9</v>
      </c>
      <c r="C143">
        <v>29</v>
      </c>
      <c r="D143">
        <v>26</v>
      </c>
      <c r="E143">
        <v>59</v>
      </c>
      <c r="F143">
        <v>14</v>
      </c>
      <c r="G143">
        <v>4</v>
      </c>
      <c r="H143">
        <v>9</v>
      </c>
      <c r="I143">
        <v>6</v>
      </c>
      <c r="J143">
        <v>6</v>
      </c>
      <c r="K143">
        <v>15</v>
      </c>
      <c r="L143">
        <v>35</v>
      </c>
      <c r="M143">
        <v>8</v>
      </c>
      <c r="N143">
        <v>30</v>
      </c>
      <c r="O143">
        <v>14</v>
      </c>
      <c r="P143">
        <v>18</v>
      </c>
      <c r="Q143">
        <v>6</v>
      </c>
      <c r="R143" t="s">
        <v>89</v>
      </c>
      <c r="S143">
        <v>68</v>
      </c>
      <c r="T143">
        <v>24</v>
      </c>
      <c r="U143">
        <v>12</v>
      </c>
      <c r="V143">
        <v>35</v>
      </c>
      <c r="W143">
        <v>12</v>
      </c>
      <c r="X143">
        <v>19</v>
      </c>
      <c r="Y143">
        <v>7</v>
      </c>
      <c r="Z143">
        <v>12</v>
      </c>
      <c r="AA143">
        <v>81</v>
      </c>
      <c r="AB143">
        <v>42</v>
      </c>
      <c r="AC143">
        <v>61</v>
      </c>
    </row>
    <row r="144" spans="1:29" x14ac:dyDescent="0.2">
      <c r="A144" t="s">
        <v>53</v>
      </c>
      <c r="B144">
        <v>58</v>
      </c>
      <c r="C144">
        <v>22</v>
      </c>
      <c r="D144">
        <v>29</v>
      </c>
      <c r="E144">
        <v>57</v>
      </c>
      <c r="F144">
        <v>21</v>
      </c>
      <c r="G144">
        <v>33</v>
      </c>
      <c r="H144">
        <v>42</v>
      </c>
      <c r="I144">
        <v>35</v>
      </c>
      <c r="J144">
        <v>20</v>
      </c>
      <c r="K144">
        <v>49</v>
      </c>
      <c r="L144">
        <v>66</v>
      </c>
      <c r="M144">
        <v>29</v>
      </c>
      <c r="N144">
        <v>32</v>
      </c>
      <c r="O144">
        <v>40</v>
      </c>
      <c r="P144">
        <v>10</v>
      </c>
      <c r="Q144">
        <v>18</v>
      </c>
      <c r="R144" t="s">
        <v>89</v>
      </c>
      <c r="S144">
        <v>21</v>
      </c>
      <c r="T144">
        <v>4</v>
      </c>
      <c r="U144">
        <v>43</v>
      </c>
      <c r="V144">
        <v>12</v>
      </c>
      <c r="W144">
        <v>33</v>
      </c>
      <c r="X144">
        <v>13</v>
      </c>
      <c r="Y144">
        <v>45</v>
      </c>
      <c r="Z144">
        <v>59</v>
      </c>
      <c r="AA144">
        <v>55</v>
      </c>
      <c r="AB144">
        <v>68</v>
      </c>
      <c r="AC144">
        <v>68</v>
      </c>
    </row>
    <row r="145" spans="1:29" x14ac:dyDescent="0.2">
      <c r="A145" t="s">
        <v>54</v>
      </c>
      <c r="B145" t="s">
        <v>89</v>
      </c>
      <c r="C145">
        <v>40</v>
      </c>
      <c r="D145">
        <v>41</v>
      </c>
      <c r="E145">
        <v>26</v>
      </c>
      <c r="F145">
        <v>35</v>
      </c>
      <c r="G145">
        <v>23</v>
      </c>
      <c r="H145">
        <v>30</v>
      </c>
      <c r="I145">
        <v>25</v>
      </c>
      <c r="J145">
        <v>33</v>
      </c>
      <c r="K145">
        <v>23</v>
      </c>
      <c r="L145">
        <v>23</v>
      </c>
      <c r="M145">
        <v>25</v>
      </c>
      <c r="N145">
        <v>8</v>
      </c>
      <c r="O145">
        <v>10</v>
      </c>
      <c r="P145">
        <v>34</v>
      </c>
      <c r="Q145">
        <v>44</v>
      </c>
      <c r="R145" t="s">
        <v>89</v>
      </c>
      <c r="S145">
        <v>46</v>
      </c>
      <c r="T145">
        <v>44</v>
      </c>
      <c r="U145">
        <v>16</v>
      </c>
      <c r="V145">
        <v>16</v>
      </c>
      <c r="W145">
        <v>16</v>
      </c>
      <c r="X145">
        <v>26</v>
      </c>
      <c r="Y145">
        <v>30</v>
      </c>
      <c r="Z145">
        <v>29</v>
      </c>
      <c r="AA145">
        <v>6</v>
      </c>
      <c r="AB145">
        <v>35</v>
      </c>
      <c r="AC145">
        <v>79</v>
      </c>
    </row>
    <row r="146" spans="1:29" x14ac:dyDescent="0.2">
      <c r="A146" t="s">
        <v>55</v>
      </c>
      <c r="B146">
        <v>22</v>
      </c>
      <c r="C146">
        <v>37</v>
      </c>
      <c r="D146">
        <v>36</v>
      </c>
      <c r="E146">
        <v>27</v>
      </c>
      <c r="F146">
        <v>47</v>
      </c>
      <c r="G146">
        <v>57</v>
      </c>
      <c r="H146">
        <v>71</v>
      </c>
      <c r="I146">
        <v>42</v>
      </c>
      <c r="J146">
        <v>36</v>
      </c>
      <c r="K146">
        <v>27</v>
      </c>
      <c r="L146">
        <v>65</v>
      </c>
      <c r="M146">
        <v>75</v>
      </c>
      <c r="N146">
        <v>11</v>
      </c>
      <c r="O146">
        <v>63</v>
      </c>
      <c r="P146">
        <v>44</v>
      </c>
      <c r="Q146">
        <v>34</v>
      </c>
      <c r="R146">
        <v>30</v>
      </c>
      <c r="S146">
        <v>42</v>
      </c>
      <c r="T146">
        <v>12</v>
      </c>
      <c r="U146">
        <v>8</v>
      </c>
      <c r="V146">
        <v>53</v>
      </c>
      <c r="W146">
        <v>13</v>
      </c>
      <c r="X146">
        <v>40</v>
      </c>
      <c r="Y146">
        <v>55</v>
      </c>
      <c r="Z146">
        <v>22</v>
      </c>
      <c r="AA146">
        <v>58</v>
      </c>
      <c r="AB146">
        <v>8</v>
      </c>
      <c r="AC146">
        <v>66</v>
      </c>
    </row>
    <row r="147" spans="1:29" x14ac:dyDescent="0.2">
      <c r="A147" t="s">
        <v>56</v>
      </c>
      <c r="B147" t="s">
        <v>89</v>
      </c>
      <c r="C147">
        <v>69</v>
      </c>
      <c r="D147">
        <v>79</v>
      </c>
      <c r="E147">
        <v>87</v>
      </c>
      <c r="F147">
        <v>77</v>
      </c>
      <c r="G147">
        <v>56</v>
      </c>
      <c r="H147">
        <v>18</v>
      </c>
      <c r="I147">
        <v>82</v>
      </c>
      <c r="J147">
        <v>76</v>
      </c>
      <c r="K147">
        <v>84</v>
      </c>
      <c r="L147">
        <v>76</v>
      </c>
      <c r="M147">
        <v>79</v>
      </c>
      <c r="N147">
        <v>3</v>
      </c>
      <c r="O147">
        <v>81</v>
      </c>
      <c r="P147">
        <v>38</v>
      </c>
      <c r="Q147">
        <v>85</v>
      </c>
      <c r="R147">
        <v>63</v>
      </c>
      <c r="S147">
        <v>20</v>
      </c>
      <c r="T147">
        <v>42</v>
      </c>
      <c r="U147">
        <v>83</v>
      </c>
      <c r="V147">
        <v>88</v>
      </c>
      <c r="W147">
        <v>83</v>
      </c>
      <c r="X147">
        <v>88</v>
      </c>
      <c r="Y147">
        <v>86</v>
      </c>
      <c r="Z147">
        <v>67</v>
      </c>
      <c r="AA147">
        <v>15</v>
      </c>
      <c r="AB147">
        <v>7</v>
      </c>
      <c r="AC147">
        <v>7</v>
      </c>
    </row>
    <row r="148" spans="1:29" x14ac:dyDescent="0.2">
      <c r="A148" t="s">
        <v>57</v>
      </c>
      <c r="B148" t="s">
        <v>89</v>
      </c>
      <c r="C148">
        <v>60</v>
      </c>
      <c r="D148">
        <v>60</v>
      </c>
      <c r="E148">
        <v>34</v>
      </c>
      <c r="F148">
        <v>57</v>
      </c>
      <c r="G148">
        <v>55</v>
      </c>
      <c r="H148">
        <v>38</v>
      </c>
      <c r="I148">
        <v>61</v>
      </c>
      <c r="J148">
        <v>64</v>
      </c>
      <c r="K148">
        <v>52</v>
      </c>
      <c r="L148">
        <v>6</v>
      </c>
      <c r="M148">
        <v>9</v>
      </c>
      <c r="N148">
        <v>27</v>
      </c>
      <c r="O148">
        <v>53</v>
      </c>
      <c r="P148">
        <v>75</v>
      </c>
      <c r="Q148">
        <v>59</v>
      </c>
      <c r="R148">
        <v>38</v>
      </c>
      <c r="S148">
        <v>16</v>
      </c>
      <c r="T148">
        <v>63</v>
      </c>
      <c r="U148">
        <v>58</v>
      </c>
      <c r="V148">
        <v>39</v>
      </c>
      <c r="W148">
        <v>51</v>
      </c>
      <c r="X148">
        <v>54</v>
      </c>
      <c r="Y148">
        <v>78</v>
      </c>
      <c r="Z148">
        <v>69</v>
      </c>
      <c r="AA148">
        <v>40</v>
      </c>
      <c r="AB148">
        <v>43</v>
      </c>
      <c r="AC148">
        <v>3</v>
      </c>
    </row>
    <row r="149" spans="1:29" x14ac:dyDescent="0.2">
      <c r="A149" t="s">
        <v>58</v>
      </c>
      <c r="B149">
        <v>47</v>
      </c>
      <c r="C149">
        <v>58</v>
      </c>
      <c r="D149">
        <v>73</v>
      </c>
      <c r="E149">
        <v>65</v>
      </c>
      <c r="F149">
        <v>54</v>
      </c>
      <c r="G149">
        <v>58</v>
      </c>
      <c r="H149">
        <v>56</v>
      </c>
      <c r="I149">
        <v>56</v>
      </c>
      <c r="J149">
        <v>55</v>
      </c>
      <c r="K149">
        <v>39</v>
      </c>
      <c r="L149">
        <v>38</v>
      </c>
      <c r="M149">
        <v>85</v>
      </c>
      <c r="N149" t="s">
        <v>89</v>
      </c>
      <c r="O149">
        <v>70</v>
      </c>
      <c r="P149">
        <v>73</v>
      </c>
      <c r="Q149">
        <v>56</v>
      </c>
      <c r="R149">
        <v>39</v>
      </c>
      <c r="S149">
        <v>36</v>
      </c>
      <c r="T149">
        <v>48</v>
      </c>
      <c r="U149">
        <v>25</v>
      </c>
      <c r="V149">
        <v>49</v>
      </c>
      <c r="W149">
        <v>5</v>
      </c>
      <c r="X149">
        <v>34</v>
      </c>
      <c r="Y149">
        <v>52</v>
      </c>
      <c r="Z149">
        <v>57</v>
      </c>
      <c r="AA149">
        <v>17</v>
      </c>
      <c r="AB149">
        <v>21</v>
      </c>
      <c r="AC149">
        <v>33</v>
      </c>
    </row>
    <row r="150" spans="1:29" x14ac:dyDescent="0.2">
      <c r="A150" t="s">
        <v>59</v>
      </c>
      <c r="B150">
        <v>44</v>
      </c>
      <c r="C150">
        <v>68</v>
      </c>
      <c r="D150">
        <v>58</v>
      </c>
      <c r="E150">
        <v>50</v>
      </c>
      <c r="F150">
        <v>75</v>
      </c>
      <c r="G150">
        <v>63</v>
      </c>
      <c r="H150">
        <v>64</v>
      </c>
      <c r="I150">
        <v>72</v>
      </c>
      <c r="J150">
        <v>71</v>
      </c>
      <c r="K150">
        <v>81</v>
      </c>
      <c r="L150">
        <v>83</v>
      </c>
      <c r="M150">
        <v>50</v>
      </c>
      <c r="N150" t="s">
        <v>89</v>
      </c>
      <c r="O150">
        <v>74</v>
      </c>
      <c r="P150">
        <v>70</v>
      </c>
      <c r="Q150">
        <v>60</v>
      </c>
      <c r="R150">
        <v>65</v>
      </c>
      <c r="S150">
        <v>23</v>
      </c>
      <c r="T150">
        <v>6</v>
      </c>
      <c r="U150">
        <v>87</v>
      </c>
      <c r="V150">
        <v>41</v>
      </c>
      <c r="W150">
        <v>86</v>
      </c>
      <c r="X150">
        <v>85</v>
      </c>
      <c r="Y150">
        <v>67</v>
      </c>
      <c r="Z150">
        <v>75</v>
      </c>
      <c r="AA150">
        <v>41</v>
      </c>
      <c r="AB150">
        <v>33</v>
      </c>
      <c r="AC150">
        <v>27</v>
      </c>
    </row>
    <row r="151" spans="1:29" x14ac:dyDescent="0.2">
      <c r="A151" t="s">
        <v>60</v>
      </c>
      <c r="B151">
        <v>15</v>
      </c>
      <c r="C151">
        <v>11</v>
      </c>
      <c r="D151">
        <v>27</v>
      </c>
      <c r="E151">
        <v>28</v>
      </c>
      <c r="F151">
        <v>19</v>
      </c>
      <c r="G151">
        <v>87</v>
      </c>
      <c r="H151">
        <v>47</v>
      </c>
      <c r="I151">
        <v>18</v>
      </c>
      <c r="J151">
        <v>41</v>
      </c>
      <c r="K151">
        <v>19</v>
      </c>
      <c r="L151">
        <v>57</v>
      </c>
      <c r="M151">
        <v>35</v>
      </c>
      <c r="N151" t="s">
        <v>89</v>
      </c>
      <c r="O151">
        <v>19</v>
      </c>
      <c r="P151">
        <v>11</v>
      </c>
      <c r="Q151">
        <v>21</v>
      </c>
      <c r="R151">
        <v>1</v>
      </c>
      <c r="S151">
        <v>86</v>
      </c>
      <c r="T151">
        <v>88</v>
      </c>
      <c r="U151">
        <v>3</v>
      </c>
      <c r="V151">
        <v>64</v>
      </c>
      <c r="W151">
        <v>4</v>
      </c>
      <c r="X151">
        <v>31</v>
      </c>
      <c r="Y151">
        <v>31</v>
      </c>
      <c r="Z151">
        <v>6</v>
      </c>
      <c r="AA151">
        <v>83</v>
      </c>
      <c r="AB151">
        <v>84</v>
      </c>
      <c r="AC151" t="s">
        <v>89</v>
      </c>
    </row>
    <row r="152" spans="1:29" x14ac:dyDescent="0.2">
      <c r="A152" t="s">
        <v>61</v>
      </c>
      <c r="B152">
        <v>51</v>
      </c>
      <c r="C152">
        <v>77</v>
      </c>
      <c r="D152">
        <v>55</v>
      </c>
      <c r="E152">
        <v>39</v>
      </c>
      <c r="F152">
        <v>83</v>
      </c>
      <c r="G152">
        <v>74</v>
      </c>
      <c r="H152">
        <v>67</v>
      </c>
      <c r="I152">
        <v>83</v>
      </c>
      <c r="J152">
        <v>79</v>
      </c>
      <c r="K152">
        <v>61</v>
      </c>
      <c r="L152">
        <v>70</v>
      </c>
      <c r="M152">
        <v>81</v>
      </c>
      <c r="N152">
        <v>7</v>
      </c>
      <c r="O152">
        <v>77</v>
      </c>
      <c r="P152">
        <v>64</v>
      </c>
      <c r="Q152">
        <v>63</v>
      </c>
      <c r="R152">
        <v>43</v>
      </c>
      <c r="S152">
        <v>19</v>
      </c>
      <c r="T152">
        <v>13</v>
      </c>
      <c r="U152">
        <v>81</v>
      </c>
      <c r="V152">
        <v>50</v>
      </c>
      <c r="W152">
        <v>74</v>
      </c>
      <c r="X152">
        <v>61</v>
      </c>
      <c r="Y152">
        <v>73</v>
      </c>
      <c r="Z152">
        <v>55</v>
      </c>
      <c r="AA152">
        <v>38</v>
      </c>
      <c r="AB152">
        <v>44</v>
      </c>
      <c r="AC152">
        <v>39</v>
      </c>
    </row>
    <row r="153" spans="1:29" x14ac:dyDescent="0.2">
      <c r="A153" t="s">
        <v>62</v>
      </c>
      <c r="B153">
        <v>31</v>
      </c>
      <c r="C153">
        <v>27</v>
      </c>
      <c r="D153">
        <v>18</v>
      </c>
      <c r="E153">
        <v>74</v>
      </c>
      <c r="F153">
        <v>24</v>
      </c>
      <c r="G153">
        <v>15</v>
      </c>
      <c r="H153">
        <v>26</v>
      </c>
      <c r="I153">
        <v>11</v>
      </c>
      <c r="J153">
        <v>27</v>
      </c>
      <c r="K153">
        <v>5</v>
      </c>
      <c r="L153">
        <v>15</v>
      </c>
      <c r="M153">
        <v>49</v>
      </c>
      <c r="N153">
        <v>21</v>
      </c>
      <c r="O153">
        <v>28</v>
      </c>
      <c r="P153">
        <v>25</v>
      </c>
      <c r="Q153">
        <v>52</v>
      </c>
      <c r="R153">
        <v>21</v>
      </c>
      <c r="S153">
        <v>77</v>
      </c>
      <c r="T153">
        <v>67</v>
      </c>
      <c r="U153">
        <v>52</v>
      </c>
      <c r="V153">
        <v>36</v>
      </c>
      <c r="W153">
        <v>8</v>
      </c>
      <c r="X153">
        <v>45</v>
      </c>
      <c r="Y153">
        <v>22</v>
      </c>
      <c r="Z153">
        <v>17</v>
      </c>
      <c r="AA153">
        <v>21</v>
      </c>
      <c r="AB153">
        <v>4</v>
      </c>
      <c r="AC153">
        <v>37</v>
      </c>
    </row>
    <row r="154" spans="1:29" x14ac:dyDescent="0.2">
      <c r="A154" t="s">
        <v>63</v>
      </c>
      <c r="B154">
        <v>51</v>
      </c>
      <c r="C154">
        <v>50</v>
      </c>
      <c r="D154">
        <v>64</v>
      </c>
      <c r="E154">
        <v>75</v>
      </c>
      <c r="F154">
        <v>50</v>
      </c>
      <c r="G154">
        <v>39</v>
      </c>
      <c r="H154">
        <v>23</v>
      </c>
      <c r="I154">
        <v>23</v>
      </c>
      <c r="J154">
        <v>37</v>
      </c>
      <c r="K154">
        <v>26</v>
      </c>
      <c r="L154">
        <v>47</v>
      </c>
      <c r="M154">
        <v>86</v>
      </c>
      <c r="N154" t="s">
        <v>89</v>
      </c>
      <c r="O154">
        <v>45</v>
      </c>
      <c r="P154">
        <v>7</v>
      </c>
      <c r="Q154">
        <v>36</v>
      </c>
      <c r="R154">
        <v>35</v>
      </c>
      <c r="S154">
        <v>24</v>
      </c>
      <c r="T154">
        <v>45</v>
      </c>
      <c r="U154">
        <v>24</v>
      </c>
      <c r="V154">
        <v>43</v>
      </c>
      <c r="W154">
        <v>44</v>
      </c>
      <c r="X154">
        <v>38</v>
      </c>
      <c r="Y154">
        <v>47</v>
      </c>
      <c r="Z154">
        <v>16</v>
      </c>
      <c r="AA154">
        <v>4</v>
      </c>
      <c r="AB154">
        <v>34</v>
      </c>
      <c r="AC154">
        <v>9</v>
      </c>
    </row>
    <row r="155" spans="1:29" x14ac:dyDescent="0.2">
      <c r="A155" t="s">
        <v>64</v>
      </c>
      <c r="B155">
        <v>19</v>
      </c>
      <c r="C155">
        <v>39</v>
      </c>
      <c r="D155">
        <v>25</v>
      </c>
      <c r="E155">
        <v>73</v>
      </c>
      <c r="F155">
        <v>40</v>
      </c>
      <c r="G155">
        <v>34</v>
      </c>
      <c r="H155">
        <v>16</v>
      </c>
      <c r="I155">
        <v>17</v>
      </c>
      <c r="J155">
        <v>8</v>
      </c>
      <c r="K155">
        <v>8</v>
      </c>
      <c r="L155">
        <v>8</v>
      </c>
      <c r="M155">
        <v>31</v>
      </c>
      <c r="N155">
        <v>64</v>
      </c>
      <c r="O155">
        <v>30</v>
      </c>
      <c r="P155">
        <v>30</v>
      </c>
      <c r="Q155">
        <v>39</v>
      </c>
      <c r="R155">
        <v>23</v>
      </c>
      <c r="S155">
        <v>79</v>
      </c>
      <c r="T155">
        <v>82</v>
      </c>
      <c r="U155">
        <v>35</v>
      </c>
      <c r="V155">
        <v>63</v>
      </c>
      <c r="W155">
        <v>9</v>
      </c>
      <c r="X155">
        <v>50</v>
      </c>
      <c r="Y155">
        <v>28</v>
      </c>
      <c r="Z155">
        <v>26</v>
      </c>
      <c r="AA155">
        <v>11</v>
      </c>
      <c r="AB155">
        <v>6</v>
      </c>
      <c r="AC155">
        <v>40</v>
      </c>
    </row>
    <row r="156" spans="1:29" x14ac:dyDescent="0.2">
      <c r="A156" t="s">
        <v>65</v>
      </c>
      <c r="B156">
        <v>23</v>
      </c>
      <c r="C156">
        <v>43</v>
      </c>
      <c r="D156">
        <v>14</v>
      </c>
      <c r="E156">
        <v>67</v>
      </c>
      <c r="F156">
        <v>49</v>
      </c>
      <c r="G156">
        <v>19</v>
      </c>
      <c r="H156">
        <v>66</v>
      </c>
      <c r="I156">
        <v>55</v>
      </c>
      <c r="J156">
        <v>47</v>
      </c>
      <c r="K156">
        <v>28</v>
      </c>
      <c r="L156">
        <v>40</v>
      </c>
      <c r="M156">
        <v>32</v>
      </c>
      <c r="N156">
        <v>6</v>
      </c>
      <c r="O156">
        <v>36</v>
      </c>
      <c r="P156">
        <v>7</v>
      </c>
      <c r="Q156">
        <v>58</v>
      </c>
      <c r="R156">
        <v>33</v>
      </c>
      <c r="S156">
        <v>49</v>
      </c>
      <c r="T156">
        <v>3</v>
      </c>
      <c r="U156">
        <v>54</v>
      </c>
      <c r="V156">
        <v>56</v>
      </c>
      <c r="W156">
        <v>29</v>
      </c>
      <c r="X156">
        <v>56</v>
      </c>
      <c r="Y156">
        <v>49</v>
      </c>
      <c r="Z156">
        <v>36</v>
      </c>
      <c r="AA156">
        <v>46</v>
      </c>
      <c r="AB156">
        <v>29</v>
      </c>
      <c r="AC156">
        <v>49</v>
      </c>
    </row>
    <row r="157" spans="1:29" x14ac:dyDescent="0.2">
      <c r="A157" t="s">
        <v>66</v>
      </c>
      <c r="B157">
        <v>4</v>
      </c>
      <c r="C157">
        <v>6</v>
      </c>
      <c r="D157">
        <v>5</v>
      </c>
      <c r="E157">
        <v>11</v>
      </c>
      <c r="F157">
        <v>6</v>
      </c>
      <c r="G157">
        <v>81</v>
      </c>
      <c r="H157">
        <v>45</v>
      </c>
      <c r="I157">
        <v>12</v>
      </c>
      <c r="J157">
        <v>38</v>
      </c>
      <c r="K157">
        <v>2</v>
      </c>
      <c r="L157">
        <v>2</v>
      </c>
      <c r="M157">
        <v>1</v>
      </c>
      <c r="N157">
        <v>75</v>
      </c>
      <c r="O157">
        <v>24</v>
      </c>
      <c r="P157">
        <v>3</v>
      </c>
      <c r="Q157">
        <v>28</v>
      </c>
      <c r="R157">
        <v>16</v>
      </c>
      <c r="S157">
        <v>84</v>
      </c>
      <c r="T157">
        <v>71</v>
      </c>
      <c r="U157">
        <v>14</v>
      </c>
      <c r="V157">
        <v>59</v>
      </c>
      <c r="W157">
        <v>20</v>
      </c>
      <c r="X157">
        <v>17</v>
      </c>
      <c r="Y157">
        <v>6</v>
      </c>
      <c r="Z157">
        <v>1</v>
      </c>
      <c r="AA157">
        <v>88</v>
      </c>
      <c r="AB157">
        <v>87</v>
      </c>
      <c r="AC157" t="s">
        <v>89</v>
      </c>
    </row>
    <row r="158" spans="1:29" x14ac:dyDescent="0.2">
      <c r="A158" t="s">
        <v>67</v>
      </c>
      <c r="B158">
        <v>15</v>
      </c>
      <c r="C158">
        <v>23</v>
      </c>
      <c r="D158">
        <v>37</v>
      </c>
      <c r="E158">
        <v>25</v>
      </c>
      <c r="F158">
        <v>15</v>
      </c>
      <c r="G158">
        <v>27</v>
      </c>
      <c r="H158">
        <v>5</v>
      </c>
      <c r="I158">
        <v>7</v>
      </c>
      <c r="J158">
        <v>3</v>
      </c>
      <c r="K158">
        <v>20</v>
      </c>
      <c r="L158">
        <v>29</v>
      </c>
      <c r="M158">
        <v>16</v>
      </c>
      <c r="N158">
        <v>61</v>
      </c>
      <c r="O158">
        <v>34</v>
      </c>
      <c r="P158">
        <v>28</v>
      </c>
      <c r="Q158">
        <v>16</v>
      </c>
      <c r="R158">
        <v>7</v>
      </c>
      <c r="S158">
        <v>66</v>
      </c>
      <c r="T158">
        <v>10</v>
      </c>
      <c r="U158">
        <v>34</v>
      </c>
      <c r="V158">
        <v>19</v>
      </c>
      <c r="W158">
        <v>53</v>
      </c>
      <c r="X158">
        <v>13</v>
      </c>
      <c r="Y158">
        <v>10</v>
      </c>
      <c r="Z158">
        <v>30</v>
      </c>
      <c r="AA158">
        <v>29</v>
      </c>
      <c r="AB158">
        <v>2</v>
      </c>
      <c r="AC158">
        <v>46</v>
      </c>
    </row>
    <row r="159" spans="1:29" x14ac:dyDescent="0.2">
      <c r="A159" t="s">
        <v>68</v>
      </c>
      <c r="B159">
        <v>21</v>
      </c>
      <c r="C159">
        <v>10</v>
      </c>
      <c r="D159">
        <v>11</v>
      </c>
      <c r="E159">
        <v>45</v>
      </c>
      <c r="F159">
        <v>13</v>
      </c>
      <c r="G159">
        <v>75</v>
      </c>
      <c r="H159">
        <v>73</v>
      </c>
      <c r="I159">
        <v>39</v>
      </c>
      <c r="J159">
        <v>16</v>
      </c>
      <c r="K159">
        <v>23</v>
      </c>
      <c r="L159">
        <v>18</v>
      </c>
      <c r="M159">
        <v>26</v>
      </c>
      <c r="N159">
        <v>60</v>
      </c>
      <c r="O159">
        <v>7</v>
      </c>
      <c r="P159">
        <v>12</v>
      </c>
      <c r="Q159">
        <v>14</v>
      </c>
      <c r="R159">
        <v>9</v>
      </c>
      <c r="S159">
        <v>70</v>
      </c>
      <c r="T159">
        <v>61</v>
      </c>
      <c r="U159">
        <v>29</v>
      </c>
      <c r="V159">
        <v>2</v>
      </c>
      <c r="W159">
        <v>68</v>
      </c>
      <c r="X159">
        <v>16</v>
      </c>
      <c r="Y159">
        <v>20</v>
      </c>
      <c r="Z159">
        <v>24</v>
      </c>
      <c r="AA159">
        <v>16</v>
      </c>
      <c r="AB159">
        <v>9</v>
      </c>
      <c r="AC159">
        <v>70</v>
      </c>
    </row>
    <row r="160" spans="1:29" x14ac:dyDescent="0.2">
      <c r="A160" t="s">
        <v>69</v>
      </c>
      <c r="B160" t="s">
        <v>89</v>
      </c>
      <c r="C160">
        <v>73</v>
      </c>
      <c r="D160">
        <v>21</v>
      </c>
      <c r="E160">
        <v>9</v>
      </c>
      <c r="F160">
        <v>60</v>
      </c>
      <c r="G160">
        <v>83</v>
      </c>
      <c r="H160">
        <v>75</v>
      </c>
      <c r="I160">
        <v>67</v>
      </c>
      <c r="J160">
        <v>10</v>
      </c>
      <c r="K160">
        <v>54</v>
      </c>
      <c r="L160">
        <v>12</v>
      </c>
      <c r="M160">
        <v>27</v>
      </c>
      <c r="N160">
        <v>2</v>
      </c>
      <c r="O160">
        <v>69</v>
      </c>
      <c r="P160">
        <v>58</v>
      </c>
      <c r="Q160">
        <v>75</v>
      </c>
      <c r="R160">
        <v>57</v>
      </c>
      <c r="S160">
        <v>12</v>
      </c>
      <c r="T160">
        <v>15</v>
      </c>
      <c r="U160">
        <v>53</v>
      </c>
      <c r="V160">
        <v>72</v>
      </c>
      <c r="W160">
        <v>25</v>
      </c>
      <c r="X160">
        <v>64</v>
      </c>
      <c r="Y160">
        <v>57</v>
      </c>
      <c r="Z160">
        <v>53</v>
      </c>
      <c r="AA160">
        <v>36</v>
      </c>
      <c r="AB160">
        <v>47</v>
      </c>
      <c r="AC160">
        <v>15</v>
      </c>
    </row>
    <row r="161" spans="1:29" x14ac:dyDescent="0.2">
      <c r="A161" t="s">
        <v>70</v>
      </c>
      <c r="B161">
        <v>35</v>
      </c>
      <c r="C161">
        <v>62</v>
      </c>
      <c r="D161">
        <v>49</v>
      </c>
      <c r="E161">
        <v>60</v>
      </c>
      <c r="F161">
        <v>62</v>
      </c>
      <c r="G161">
        <v>28</v>
      </c>
      <c r="H161">
        <v>25</v>
      </c>
      <c r="I161">
        <v>45</v>
      </c>
      <c r="J161">
        <v>65</v>
      </c>
      <c r="K161">
        <v>72</v>
      </c>
      <c r="L161">
        <v>52</v>
      </c>
      <c r="M161">
        <v>19</v>
      </c>
      <c r="N161">
        <v>40</v>
      </c>
      <c r="O161">
        <v>82</v>
      </c>
      <c r="P161">
        <v>40</v>
      </c>
      <c r="Q161">
        <v>65</v>
      </c>
      <c r="R161">
        <v>54</v>
      </c>
      <c r="S161">
        <v>37</v>
      </c>
      <c r="T161">
        <v>47</v>
      </c>
      <c r="U161">
        <v>42</v>
      </c>
      <c r="V161">
        <v>83</v>
      </c>
      <c r="W161">
        <v>72</v>
      </c>
      <c r="X161">
        <v>66</v>
      </c>
      <c r="Y161">
        <v>64</v>
      </c>
      <c r="Z161">
        <v>68</v>
      </c>
      <c r="AA161">
        <v>31</v>
      </c>
      <c r="AB161">
        <v>1</v>
      </c>
      <c r="AC161">
        <v>48</v>
      </c>
    </row>
    <row r="162" spans="1:29" x14ac:dyDescent="0.2">
      <c r="A162" t="s">
        <v>71</v>
      </c>
      <c r="B162">
        <v>23</v>
      </c>
      <c r="C162">
        <v>20</v>
      </c>
      <c r="D162">
        <v>32</v>
      </c>
      <c r="E162">
        <v>22</v>
      </c>
      <c r="F162">
        <v>12</v>
      </c>
      <c r="G162">
        <v>21</v>
      </c>
      <c r="H162">
        <v>41</v>
      </c>
      <c r="I162">
        <v>40</v>
      </c>
      <c r="J162">
        <v>14</v>
      </c>
      <c r="K162">
        <v>57</v>
      </c>
      <c r="L162">
        <v>59</v>
      </c>
      <c r="M162">
        <v>12</v>
      </c>
      <c r="N162">
        <v>70</v>
      </c>
      <c r="O162">
        <v>17</v>
      </c>
      <c r="P162">
        <v>17</v>
      </c>
      <c r="Q162">
        <v>25</v>
      </c>
      <c r="R162">
        <v>31</v>
      </c>
      <c r="S162">
        <v>56</v>
      </c>
      <c r="T162">
        <v>31</v>
      </c>
      <c r="U162">
        <v>31</v>
      </c>
      <c r="V162">
        <v>13</v>
      </c>
      <c r="W162">
        <v>35</v>
      </c>
      <c r="X162">
        <v>4</v>
      </c>
      <c r="Y162">
        <v>14</v>
      </c>
      <c r="Z162">
        <v>19</v>
      </c>
      <c r="AA162">
        <v>68</v>
      </c>
      <c r="AB162">
        <v>75</v>
      </c>
      <c r="AC162">
        <v>53</v>
      </c>
    </row>
    <row r="163" spans="1:29" x14ac:dyDescent="0.2">
      <c r="A163" t="s">
        <v>72</v>
      </c>
      <c r="B163" t="s">
        <v>89</v>
      </c>
      <c r="C163">
        <v>72</v>
      </c>
      <c r="D163">
        <v>70</v>
      </c>
      <c r="E163">
        <v>55</v>
      </c>
      <c r="F163">
        <v>87</v>
      </c>
      <c r="G163">
        <v>51</v>
      </c>
      <c r="H163">
        <v>35</v>
      </c>
      <c r="I163">
        <v>69</v>
      </c>
      <c r="J163">
        <v>77</v>
      </c>
      <c r="K163">
        <v>86</v>
      </c>
      <c r="L163">
        <v>81</v>
      </c>
      <c r="M163">
        <v>39</v>
      </c>
      <c r="N163">
        <v>45</v>
      </c>
      <c r="O163">
        <v>79</v>
      </c>
      <c r="P163">
        <v>77</v>
      </c>
      <c r="Q163">
        <v>80</v>
      </c>
      <c r="R163">
        <v>66</v>
      </c>
      <c r="S163">
        <v>1</v>
      </c>
      <c r="T163">
        <v>18</v>
      </c>
      <c r="U163">
        <v>73</v>
      </c>
      <c r="V163">
        <v>22</v>
      </c>
      <c r="W163">
        <v>88</v>
      </c>
      <c r="X163">
        <v>79</v>
      </c>
      <c r="Y163">
        <v>85</v>
      </c>
      <c r="Z163">
        <v>87</v>
      </c>
      <c r="AA163">
        <v>24</v>
      </c>
      <c r="AB163">
        <v>18</v>
      </c>
      <c r="AC163">
        <v>16</v>
      </c>
    </row>
    <row r="164" spans="1:29" x14ac:dyDescent="0.2">
      <c r="A164" t="s">
        <v>73</v>
      </c>
      <c r="B164">
        <v>1</v>
      </c>
      <c r="C164">
        <v>1</v>
      </c>
      <c r="D164">
        <v>1</v>
      </c>
      <c r="E164">
        <v>2</v>
      </c>
      <c r="F164">
        <v>2</v>
      </c>
      <c r="G164">
        <v>40</v>
      </c>
      <c r="H164">
        <v>24</v>
      </c>
      <c r="I164">
        <v>1</v>
      </c>
      <c r="J164">
        <v>2</v>
      </c>
      <c r="K164">
        <v>1</v>
      </c>
      <c r="L164">
        <v>1</v>
      </c>
      <c r="M164">
        <v>2</v>
      </c>
      <c r="N164" t="s">
        <v>89</v>
      </c>
      <c r="O164">
        <v>1</v>
      </c>
      <c r="P164">
        <v>12</v>
      </c>
      <c r="Q164">
        <v>19</v>
      </c>
      <c r="R164">
        <v>3</v>
      </c>
      <c r="S164">
        <v>87</v>
      </c>
      <c r="T164">
        <v>36</v>
      </c>
      <c r="U164">
        <v>23</v>
      </c>
      <c r="V164">
        <v>26</v>
      </c>
      <c r="W164">
        <v>1</v>
      </c>
      <c r="X164">
        <v>53</v>
      </c>
      <c r="Y164">
        <v>1</v>
      </c>
      <c r="Z164">
        <v>2</v>
      </c>
      <c r="AA164">
        <v>85</v>
      </c>
      <c r="AB164">
        <v>51</v>
      </c>
      <c r="AC164">
        <v>83</v>
      </c>
    </row>
    <row r="165" spans="1:29" x14ac:dyDescent="0.2">
      <c r="A165" t="s">
        <v>74</v>
      </c>
      <c r="B165">
        <v>2</v>
      </c>
      <c r="C165">
        <v>18</v>
      </c>
      <c r="D165">
        <v>22</v>
      </c>
      <c r="E165">
        <v>84</v>
      </c>
      <c r="F165">
        <v>33</v>
      </c>
      <c r="G165">
        <v>11</v>
      </c>
      <c r="H165">
        <v>11</v>
      </c>
      <c r="I165">
        <v>14</v>
      </c>
      <c r="J165">
        <v>44</v>
      </c>
      <c r="K165">
        <v>71</v>
      </c>
      <c r="L165">
        <v>86</v>
      </c>
      <c r="M165">
        <v>69</v>
      </c>
      <c r="N165">
        <v>54</v>
      </c>
      <c r="O165">
        <v>49</v>
      </c>
      <c r="P165">
        <v>51</v>
      </c>
      <c r="Q165">
        <v>38</v>
      </c>
      <c r="R165">
        <v>4</v>
      </c>
      <c r="S165">
        <v>76</v>
      </c>
      <c r="T165">
        <v>28</v>
      </c>
      <c r="U165">
        <v>86</v>
      </c>
      <c r="V165">
        <v>42</v>
      </c>
      <c r="W165">
        <v>80</v>
      </c>
      <c r="X165">
        <v>63</v>
      </c>
      <c r="Y165">
        <v>42</v>
      </c>
      <c r="Z165">
        <v>9</v>
      </c>
      <c r="AA165">
        <v>78</v>
      </c>
      <c r="AB165">
        <v>60</v>
      </c>
      <c r="AC165">
        <v>69</v>
      </c>
    </row>
    <row r="166" spans="1:29" x14ac:dyDescent="0.2">
      <c r="A166" t="s">
        <v>75</v>
      </c>
      <c r="B166">
        <v>40</v>
      </c>
      <c r="C166">
        <v>56</v>
      </c>
      <c r="D166">
        <v>48</v>
      </c>
      <c r="E166">
        <v>29</v>
      </c>
      <c r="F166">
        <v>74</v>
      </c>
      <c r="G166">
        <v>29</v>
      </c>
      <c r="H166">
        <v>51</v>
      </c>
      <c r="I166">
        <v>34</v>
      </c>
      <c r="J166">
        <v>61</v>
      </c>
      <c r="K166">
        <v>33</v>
      </c>
      <c r="L166">
        <v>67</v>
      </c>
      <c r="M166">
        <v>13</v>
      </c>
      <c r="N166">
        <v>47</v>
      </c>
      <c r="O166">
        <v>37</v>
      </c>
      <c r="P166">
        <v>46</v>
      </c>
      <c r="Q166">
        <v>68</v>
      </c>
      <c r="R166">
        <v>23</v>
      </c>
      <c r="S166">
        <v>54</v>
      </c>
      <c r="T166">
        <v>43</v>
      </c>
      <c r="U166">
        <v>6</v>
      </c>
      <c r="V166">
        <v>44</v>
      </c>
      <c r="W166">
        <v>22</v>
      </c>
      <c r="X166">
        <v>21</v>
      </c>
      <c r="Y166">
        <v>15</v>
      </c>
      <c r="Z166">
        <v>18</v>
      </c>
      <c r="AA166">
        <v>61</v>
      </c>
      <c r="AB166">
        <v>13</v>
      </c>
      <c r="AC166">
        <v>31</v>
      </c>
    </row>
    <row r="167" spans="1:29" x14ac:dyDescent="0.2">
      <c r="A167" t="s">
        <v>76</v>
      </c>
      <c r="B167" t="s">
        <v>89</v>
      </c>
      <c r="C167">
        <v>59</v>
      </c>
      <c r="D167">
        <v>74</v>
      </c>
      <c r="E167">
        <v>7</v>
      </c>
      <c r="F167">
        <v>85</v>
      </c>
      <c r="G167">
        <v>82</v>
      </c>
      <c r="H167">
        <v>88</v>
      </c>
      <c r="I167">
        <v>87</v>
      </c>
      <c r="J167">
        <v>87</v>
      </c>
      <c r="K167">
        <v>79</v>
      </c>
      <c r="L167">
        <v>87</v>
      </c>
      <c r="M167">
        <v>68</v>
      </c>
      <c r="N167" t="s">
        <v>89</v>
      </c>
      <c r="O167">
        <v>83</v>
      </c>
      <c r="P167">
        <v>81</v>
      </c>
      <c r="Q167">
        <v>64</v>
      </c>
      <c r="R167">
        <v>67</v>
      </c>
      <c r="S167">
        <v>5</v>
      </c>
      <c r="T167">
        <v>77</v>
      </c>
      <c r="U167">
        <v>57</v>
      </c>
      <c r="V167">
        <v>25</v>
      </c>
      <c r="W167">
        <v>76</v>
      </c>
      <c r="X167">
        <v>62</v>
      </c>
      <c r="Y167">
        <v>88</v>
      </c>
      <c r="Z167">
        <v>70</v>
      </c>
      <c r="AA167">
        <v>30</v>
      </c>
      <c r="AB167">
        <v>22</v>
      </c>
      <c r="AC167">
        <v>20</v>
      </c>
    </row>
    <row r="168" spans="1:29" x14ac:dyDescent="0.2">
      <c r="A168" t="s">
        <v>77</v>
      </c>
      <c r="B168" t="s">
        <v>89</v>
      </c>
      <c r="C168">
        <v>80</v>
      </c>
      <c r="D168">
        <v>57</v>
      </c>
      <c r="E168">
        <v>64</v>
      </c>
      <c r="F168">
        <v>70</v>
      </c>
      <c r="G168">
        <v>41</v>
      </c>
      <c r="H168">
        <v>59</v>
      </c>
      <c r="I168">
        <v>57</v>
      </c>
      <c r="J168">
        <v>66</v>
      </c>
      <c r="K168">
        <v>53</v>
      </c>
      <c r="L168">
        <v>17</v>
      </c>
      <c r="M168">
        <v>66</v>
      </c>
      <c r="N168">
        <v>5</v>
      </c>
      <c r="O168">
        <v>72</v>
      </c>
      <c r="P168">
        <v>78</v>
      </c>
      <c r="Q168">
        <v>81</v>
      </c>
      <c r="R168">
        <v>61</v>
      </c>
      <c r="S168">
        <v>6</v>
      </c>
      <c r="T168">
        <v>52</v>
      </c>
      <c r="U168">
        <v>60</v>
      </c>
      <c r="V168">
        <v>86</v>
      </c>
      <c r="W168">
        <v>39</v>
      </c>
      <c r="X168">
        <v>77</v>
      </c>
      <c r="Y168">
        <v>66</v>
      </c>
      <c r="Z168">
        <v>71</v>
      </c>
      <c r="AA168">
        <v>35</v>
      </c>
      <c r="AB168">
        <v>11</v>
      </c>
      <c r="AC168">
        <v>23</v>
      </c>
    </row>
    <row r="169" spans="1:29" x14ac:dyDescent="0.2">
      <c r="A169" t="s">
        <v>78</v>
      </c>
      <c r="B169">
        <v>27</v>
      </c>
      <c r="C169">
        <v>15</v>
      </c>
      <c r="D169">
        <v>20</v>
      </c>
      <c r="E169">
        <v>54</v>
      </c>
      <c r="F169">
        <v>34</v>
      </c>
      <c r="G169">
        <v>61</v>
      </c>
      <c r="H169">
        <v>61</v>
      </c>
      <c r="I169">
        <v>30</v>
      </c>
      <c r="J169">
        <v>17</v>
      </c>
      <c r="K169">
        <v>7</v>
      </c>
      <c r="L169">
        <v>24</v>
      </c>
      <c r="M169">
        <v>52</v>
      </c>
      <c r="N169">
        <v>31</v>
      </c>
      <c r="O169">
        <v>38</v>
      </c>
      <c r="P169">
        <v>33</v>
      </c>
      <c r="Q169">
        <v>50</v>
      </c>
      <c r="R169">
        <v>13</v>
      </c>
      <c r="S169">
        <v>51</v>
      </c>
      <c r="T169">
        <v>17</v>
      </c>
      <c r="U169">
        <v>20</v>
      </c>
      <c r="V169">
        <v>85</v>
      </c>
      <c r="W169">
        <v>49</v>
      </c>
      <c r="X169">
        <v>46</v>
      </c>
      <c r="Y169">
        <v>28</v>
      </c>
      <c r="Z169">
        <v>13</v>
      </c>
      <c r="AA169">
        <v>65</v>
      </c>
      <c r="AB169">
        <v>26</v>
      </c>
      <c r="AC169">
        <v>62</v>
      </c>
    </row>
    <row r="170" spans="1:29" x14ac:dyDescent="0.2">
      <c r="A170" t="s">
        <v>79</v>
      </c>
      <c r="B170" t="s">
        <v>89</v>
      </c>
      <c r="C170">
        <v>82</v>
      </c>
      <c r="D170">
        <v>83</v>
      </c>
      <c r="E170">
        <v>78</v>
      </c>
      <c r="F170">
        <v>69</v>
      </c>
      <c r="G170">
        <v>10</v>
      </c>
      <c r="H170">
        <v>17</v>
      </c>
      <c r="I170">
        <v>60</v>
      </c>
      <c r="J170">
        <v>88</v>
      </c>
      <c r="K170">
        <v>76</v>
      </c>
      <c r="L170">
        <v>88</v>
      </c>
      <c r="M170">
        <v>45</v>
      </c>
      <c r="N170" t="s">
        <v>89</v>
      </c>
      <c r="O170">
        <v>61</v>
      </c>
      <c r="P170">
        <v>42</v>
      </c>
      <c r="Q170">
        <v>69</v>
      </c>
      <c r="R170" t="s">
        <v>89</v>
      </c>
      <c r="S170">
        <v>81</v>
      </c>
      <c r="T170">
        <v>38</v>
      </c>
      <c r="U170">
        <v>78</v>
      </c>
      <c r="V170">
        <v>78</v>
      </c>
      <c r="W170">
        <v>34</v>
      </c>
      <c r="X170">
        <v>65</v>
      </c>
      <c r="Y170">
        <v>60</v>
      </c>
      <c r="Z170">
        <v>46</v>
      </c>
      <c r="AA170">
        <v>13</v>
      </c>
      <c r="AB170">
        <v>46</v>
      </c>
      <c r="AC170">
        <v>57</v>
      </c>
    </row>
    <row r="171" spans="1:29" x14ac:dyDescent="0.2">
      <c r="A171" t="s">
        <v>80</v>
      </c>
      <c r="B171">
        <v>34</v>
      </c>
      <c r="C171">
        <v>35</v>
      </c>
      <c r="D171">
        <v>35</v>
      </c>
      <c r="E171">
        <v>33</v>
      </c>
      <c r="F171">
        <v>25</v>
      </c>
      <c r="G171">
        <v>20</v>
      </c>
      <c r="H171">
        <v>50</v>
      </c>
      <c r="I171">
        <v>41</v>
      </c>
      <c r="J171">
        <v>57</v>
      </c>
      <c r="K171">
        <v>61</v>
      </c>
      <c r="L171">
        <v>75</v>
      </c>
      <c r="M171">
        <v>5</v>
      </c>
      <c r="N171">
        <v>33</v>
      </c>
      <c r="O171">
        <v>47</v>
      </c>
      <c r="P171">
        <v>4</v>
      </c>
      <c r="Q171">
        <v>26</v>
      </c>
      <c r="R171">
        <v>28</v>
      </c>
      <c r="S171">
        <v>75</v>
      </c>
      <c r="T171">
        <v>2</v>
      </c>
      <c r="U171">
        <v>5</v>
      </c>
      <c r="V171">
        <v>34</v>
      </c>
      <c r="W171">
        <v>43</v>
      </c>
      <c r="X171">
        <v>23</v>
      </c>
      <c r="Y171">
        <v>34</v>
      </c>
      <c r="Z171">
        <v>33</v>
      </c>
      <c r="AA171">
        <v>70</v>
      </c>
      <c r="AB171">
        <v>69</v>
      </c>
      <c r="AC171">
        <v>72</v>
      </c>
    </row>
    <row r="172" spans="1:29" x14ac:dyDescent="0.2">
      <c r="A172" t="s">
        <v>81</v>
      </c>
      <c r="B172" t="s">
        <v>89</v>
      </c>
      <c r="C172">
        <v>75</v>
      </c>
      <c r="D172">
        <v>61</v>
      </c>
      <c r="E172">
        <v>80</v>
      </c>
      <c r="F172">
        <v>73</v>
      </c>
      <c r="G172">
        <v>38</v>
      </c>
      <c r="H172">
        <v>63</v>
      </c>
      <c r="I172">
        <v>81</v>
      </c>
      <c r="J172">
        <v>29</v>
      </c>
      <c r="K172">
        <v>45</v>
      </c>
      <c r="L172">
        <v>25</v>
      </c>
      <c r="M172">
        <v>84</v>
      </c>
      <c r="N172">
        <v>34</v>
      </c>
      <c r="O172">
        <v>76</v>
      </c>
      <c r="P172">
        <v>72</v>
      </c>
      <c r="Q172">
        <v>74</v>
      </c>
      <c r="R172">
        <v>53</v>
      </c>
      <c r="S172">
        <v>8</v>
      </c>
      <c r="T172">
        <v>5</v>
      </c>
      <c r="U172">
        <v>80</v>
      </c>
      <c r="V172">
        <v>66</v>
      </c>
      <c r="W172">
        <v>79</v>
      </c>
      <c r="X172">
        <v>74</v>
      </c>
      <c r="Y172">
        <v>72</v>
      </c>
      <c r="Z172">
        <v>73</v>
      </c>
      <c r="AA172">
        <v>48</v>
      </c>
      <c r="AB172">
        <v>31</v>
      </c>
      <c r="AC172">
        <v>5</v>
      </c>
    </row>
    <row r="173" spans="1:29" x14ac:dyDescent="0.2">
      <c r="A173" t="s">
        <v>82</v>
      </c>
      <c r="B173">
        <v>47</v>
      </c>
      <c r="C173">
        <v>45</v>
      </c>
      <c r="D173">
        <v>39</v>
      </c>
      <c r="E173">
        <v>30</v>
      </c>
      <c r="F173">
        <v>17</v>
      </c>
      <c r="G173">
        <v>25</v>
      </c>
      <c r="H173">
        <v>28</v>
      </c>
      <c r="I173">
        <v>48</v>
      </c>
      <c r="J173">
        <v>42</v>
      </c>
      <c r="K173">
        <v>60</v>
      </c>
      <c r="L173">
        <v>62</v>
      </c>
      <c r="M173">
        <v>17</v>
      </c>
      <c r="N173">
        <v>46</v>
      </c>
      <c r="O173">
        <v>6</v>
      </c>
      <c r="P173">
        <v>15</v>
      </c>
      <c r="Q173">
        <v>33</v>
      </c>
      <c r="R173">
        <v>42</v>
      </c>
      <c r="S173">
        <v>41</v>
      </c>
      <c r="T173">
        <v>1</v>
      </c>
      <c r="U173">
        <v>88</v>
      </c>
      <c r="V173">
        <v>6</v>
      </c>
      <c r="W173">
        <v>61</v>
      </c>
      <c r="X173">
        <v>12</v>
      </c>
      <c r="Y173">
        <v>26</v>
      </c>
      <c r="Z173">
        <v>37</v>
      </c>
      <c r="AA173">
        <v>43</v>
      </c>
      <c r="AB173">
        <v>59</v>
      </c>
      <c r="AC173">
        <v>77</v>
      </c>
    </row>
    <row r="174" spans="1:29" x14ac:dyDescent="0.2">
      <c r="A174" t="s">
        <v>83</v>
      </c>
      <c r="B174">
        <v>25</v>
      </c>
      <c r="C174">
        <v>9</v>
      </c>
      <c r="D174">
        <v>6</v>
      </c>
      <c r="E174">
        <v>56</v>
      </c>
      <c r="F174">
        <v>7</v>
      </c>
      <c r="G174">
        <v>3</v>
      </c>
      <c r="H174">
        <v>2</v>
      </c>
      <c r="I174">
        <v>3</v>
      </c>
      <c r="J174">
        <v>31</v>
      </c>
      <c r="K174">
        <v>8</v>
      </c>
      <c r="L174">
        <v>60</v>
      </c>
      <c r="M174">
        <v>76</v>
      </c>
      <c r="N174">
        <v>38</v>
      </c>
      <c r="O174">
        <v>20</v>
      </c>
      <c r="P174">
        <v>1</v>
      </c>
      <c r="Q174">
        <v>22</v>
      </c>
      <c r="R174">
        <v>10</v>
      </c>
      <c r="S174">
        <v>62</v>
      </c>
      <c r="T174">
        <v>23</v>
      </c>
      <c r="U174">
        <v>19</v>
      </c>
      <c r="V174">
        <v>17</v>
      </c>
      <c r="W174">
        <v>38</v>
      </c>
      <c r="X174">
        <v>22</v>
      </c>
      <c r="Y174">
        <v>3</v>
      </c>
      <c r="Z174">
        <v>23</v>
      </c>
      <c r="AA174">
        <v>3</v>
      </c>
      <c r="AB174">
        <v>71</v>
      </c>
      <c r="AC174">
        <v>13</v>
      </c>
    </row>
    <row r="175" spans="1:29" x14ac:dyDescent="0.2">
      <c r="A175" t="s">
        <v>84</v>
      </c>
      <c r="B175" t="s">
        <v>89</v>
      </c>
      <c r="C175">
        <v>25</v>
      </c>
      <c r="D175">
        <v>7</v>
      </c>
      <c r="E175">
        <v>5</v>
      </c>
      <c r="F175">
        <v>46</v>
      </c>
      <c r="G175">
        <v>86</v>
      </c>
      <c r="H175">
        <v>82</v>
      </c>
      <c r="I175">
        <v>62</v>
      </c>
      <c r="J175">
        <v>68</v>
      </c>
      <c r="K175">
        <v>49</v>
      </c>
      <c r="L175">
        <v>49</v>
      </c>
      <c r="M175">
        <v>56</v>
      </c>
      <c r="N175">
        <v>24</v>
      </c>
      <c r="O175">
        <v>33</v>
      </c>
      <c r="P175">
        <v>16</v>
      </c>
      <c r="Q175">
        <v>46</v>
      </c>
      <c r="R175">
        <v>47</v>
      </c>
      <c r="S175">
        <v>14</v>
      </c>
      <c r="T175">
        <v>40</v>
      </c>
      <c r="U175">
        <v>37</v>
      </c>
      <c r="V175">
        <v>9</v>
      </c>
      <c r="W175">
        <v>69</v>
      </c>
      <c r="X175">
        <v>30</v>
      </c>
      <c r="Y175">
        <v>53</v>
      </c>
      <c r="Z175">
        <v>50</v>
      </c>
      <c r="AA175">
        <v>66</v>
      </c>
      <c r="AB175">
        <v>64</v>
      </c>
      <c r="AC175">
        <v>67</v>
      </c>
    </row>
    <row r="176" spans="1:29" x14ac:dyDescent="0.2">
      <c r="A176" t="s">
        <v>85</v>
      </c>
      <c r="B176">
        <v>61</v>
      </c>
      <c r="C176">
        <v>49</v>
      </c>
      <c r="D176">
        <v>71</v>
      </c>
      <c r="E176">
        <v>88</v>
      </c>
      <c r="F176">
        <v>29</v>
      </c>
      <c r="G176">
        <v>65</v>
      </c>
      <c r="H176">
        <v>78</v>
      </c>
      <c r="I176">
        <v>46</v>
      </c>
      <c r="J176">
        <v>84</v>
      </c>
      <c r="K176">
        <v>84</v>
      </c>
      <c r="L176">
        <v>73</v>
      </c>
      <c r="M176">
        <v>18</v>
      </c>
      <c r="N176" t="s">
        <v>89</v>
      </c>
      <c r="O176">
        <v>25</v>
      </c>
      <c r="P176">
        <v>67</v>
      </c>
      <c r="Q176">
        <v>32</v>
      </c>
      <c r="R176">
        <v>52</v>
      </c>
      <c r="S176">
        <v>2</v>
      </c>
      <c r="T176">
        <v>80</v>
      </c>
      <c r="U176">
        <v>36</v>
      </c>
      <c r="V176">
        <v>54</v>
      </c>
      <c r="W176">
        <v>26</v>
      </c>
      <c r="X176">
        <v>36</v>
      </c>
      <c r="Y176">
        <v>35</v>
      </c>
      <c r="Z176">
        <v>63</v>
      </c>
      <c r="AA176">
        <v>54</v>
      </c>
      <c r="AB176">
        <v>20</v>
      </c>
      <c r="AC176">
        <v>42</v>
      </c>
    </row>
    <row r="177" spans="1:29" x14ac:dyDescent="0.2">
      <c r="A177" t="s">
        <v>86</v>
      </c>
      <c r="B177">
        <v>39</v>
      </c>
      <c r="C177">
        <v>38</v>
      </c>
      <c r="D177">
        <v>31</v>
      </c>
      <c r="E177">
        <v>16</v>
      </c>
      <c r="F177">
        <v>51</v>
      </c>
      <c r="G177">
        <v>77</v>
      </c>
      <c r="H177">
        <v>77</v>
      </c>
      <c r="I177">
        <v>29</v>
      </c>
      <c r="J177">
        <v>43</v>
      </c>
      <c r="K177">
        <v>22</v>
      </c>
      <c r="L177">
        <v>13</v>
      </c>
      <c r="M177">
        <v>73</v>
      </c>
      <c r="N177">
        <v>26</v>
      </c>
      <c r="O177">
        <v>48</v>
      </c>
      <c r="P177">
        <v>26</v>
      </c>
      <c r="Q177">
        <v>55</v>
      </c>
      <c r="R177">
        <v>19</v>
      </c>
      <c r="S177">
        <v>30</v>
      </c>
      <c r="T177">
        <v>16</v>
      </c>
      <c r="U177">
        <v>38</v>
      </c>
      <c r="V177">
        <v>47</v>
      </c>
      <c r="W177">
        <v>32</v>
      </c>
      <c r="X177">
        <v>37</v>
      </c>
      <c r="Y177">
        <v>48</v>
      </c>
      <c r="Z177">
        <v>15</v>
      </c>
      <c r="AA177">
        <v>53</v>
      </c>
      <c r="AB177">
        <v>25</v>
      </c>
      <c r="AC177">
        <v>43</v>
      </c>
    </row>
    <row r="178" spans="1:29" x14ac:dyDescent="0.2">
      <c r="A178" t="s">
        <v>87</v>
      </c>
      <c r="B178">
        <v>45</v>
      </c>
      <c r="C178">
        <v>67</v>
      </c>
      <c r="D178">
        <v>75</v>
      </c>
      <c r="E178">
        <v>70</v>
      </c>
      <c r="F178">
        <v>68</v>
      </c>
      <c r="G178">
        <v>46</v>
      </c>
      <c r="H178">
        <v>57</v>
      </c>
      <c r="I178">
        <v>49</v>
      </c>
      <c r="J178">
        <v>35</v>
      </c>
      <c r="K178">
        <v>77</v>
      </c>
      <c r="L178">
        <v>55</v>
      </c>
      <c r="M178">
        <v>46</v>
      </c>
      <c r="N178">
        <v>12</v>
      </c>
      <c r="O178">
        <v>56</v>
      </c>
      <c r="P178">
        <v>73</v>
      </c>
      <c r="Q178">
        <v>84</v>
      </c>
      <c r="R178">
        <v>61</v>
      </c>
      <c r="S178">
        <v>53</v>
      </c>
      <c r="T178">
        <v>78</v>
      </c>
      <c r="U178">
        <v>74</v>
      </c>
      <c r="V178">
        <v>79</v>
      </c>
      <c r="W178">
        <v>28</v>
      </c>
      <c r="X178">
        <v>82</v>
      </c>
      <c r="Y178">
        <v>61</v>
      </c>
      <c r="Z178">
        <v>74</v>
      </c>
      <c r="AA178">
        <v>14</v>
      </c>
      <c r="AB178">
        <v>3</v>
      </c>
      <c r="AC178">
        <v>4</v>
      </c>
    </row>
    <row r="179" spans="1:29" x14ac:dyDescent="0.2">
      <c r="A179" t="s">
        <v>88</v>
      </c>
      <c r="B179">
        <v>62</v>
      </c>
      <c r="C179">
        <v>64</v>
      </c>
      <c r="D179">
        <v>82</v>
      </c>
      <c r="E179">
        <v>35</v>
      </c>
      <c r="F179">
        <v>71</v>
      </c>
      <c r="G179">
        <v>67</v>
      </c>
      <c r="H179">
        <v>83</v>
      </c>
      <c r="I179">
        <v>78</v>
      </c>
      <c r="J179">
        <v>78</v>
      </c>
      <c r="K179">
        <v>87</v>
      </c>
      <c r="L179">
        <v>26</v>
      </c>
      <c r="M179">
        <v>42</v>
      </c>
      <c r="N179">
        <v>13</v>
      </c>
      <c r="O179">
        <v>62</v>
      </c>
      <c r="P179">
        <v>56</v>
      </c>
      <c r="Q179">
        <v>88</v>
      </c>
      <c r="R179" t="s">
        <v>89</v>
      </c>
      <c r="S179">
        <v>27</v>
      </c>
      <c r="T179">
        <v>59</v>
      </c>
      <c r="U179">
        <v>70</v>
      </c>
      <c r="V179">
        <v>60</v>
      </c>
      <c r="W179">
        <v>75</v>
      </c>
      <c r="X179">
        <v>75</v>
      </c>
      <c r="Y179">
        <v>74</v>
      </c>
      <c r="Z179">
        <v>84</v>
      </c>
      <c r="AA179">
        <v>47</v>
      </c>
      <c r="AB179">
        <v>28</v>
      </c>
      <c r="AC179">
        <v>19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tabSelected="1" workbookViewId="0">
      <selection activeCell="A2" sqref="A2"/>
    </sheetView>
  </sheetViews>
  <sheetFormatPr defaultRowHeight="12.75" x14ac:dyDescent="0.2"/>
  <cols>
    <col min="1" max="1" width="18.85546875" customWidth="1"/>
    <col min="2" max="2" width="5.42578125" customWidth="1"/>
    <col min="3" max="3" width="5.28515625" customWidth="1"/>
    <col min="4" max="4" width="18.42578125" customWidth="1"/>
    <col min="6" max="6" width="10" customWidth="1"/>
    <col min="8" max="8" width="10.85546875" customWidth="1"/>
    <col min="11" max="11" width="30" customWidth="1"/>
    <col min="15" max="15" width="21.5703125" customWidth="1"/>
  </cols>
  <sheetData>
    <row r="1" spans="1:23" x14ac:dyDescent="0.2">
      <c r="A1" t="s">
        <v>183</v>
      </c>
      <c r="D1" t="s">
        <v>220</v>
      </c>
      <c r="E1">
        <f>VLOOKUP($A$2,developing!$A$2:$BU$90,2,FALSE)</f>
        <v>5</v>
      </c>
      <c r="F1" s="13">
        <f>VLOOKUP($A$2,developing!$A$2:$BU$90,3,FALSE)</f>
        <v>0.60338954150463475</v>
      </c>
      <c r="I1" t="s">
        <v>185</v>
      </c>
      <c r="J1" t="s">
        <v>186</v>
      </c>
      <c r="K1" t="s">
        <v>187</v>
      </c>
      <c r="L1" t="s">
        <v>185</v>
      </c>
      <c r="O1" t="s">
        <v>188</v>
      </c>
      <c r="P1" t="s">
        <v>189</v>
      </c>
    </row>
    <row r="2" spans="1:23" ht="12.75" customHeight="1" x14ac:dyDescent="0.2">
      <c r="A2" s="2" t="s">
        <v>83</v>
      </c>
      <c r="D2" t="s">
        <v>184</v>
      </c>
      <c r="E2">
        <f>VLOOKUP($A$2,developing!$A$2:$BU$90,4,FALSE)</f>
        <v>6</v>
      </c>
      <c r="F2" s="13">
        <f>VLOOKUP($A$2,developing!$A$2:$BU$90,5,FALSE)</f>
        <v>0.60640391114686443</v>
      </c>
      <c r="H2" s="18" t="s">
        <v>244</v>
      </c>
      <c r="I2" s="27">
        <f>VLOOKUP($A$2,developing!$A$2:$BU$90,73,FALSE)</f>
        <v>7</v>
      </c>
      <c r="J2" s="27">
        <f>VLOOKUP($A$2,developing!$A$2:$BU$90,72,FALSE)</f>
        <v>0.67067199945449829</v>
      </c>
      <c r="K2" s="20" t="s">
        <v>253</v>
      </c>
      <c r="L2">
        <f>VLOOKUP($A$2,developingsub!$A$91:$AC$179,2,FALSE)</f>
        <v>25</v>
      </c>
      <c r="V2" t="str">
        <f>A2</f>
        <v>Uruguay</v>
      </c>
      <c r="W2" t="s">
        <v>191</v>
      </c>
    </row>
    <row r="3" spans="1:23" x14ac:dyDescent="0.2">
      <c r="D3" t="s">
        <v>190</v>
      </c>
      <c r="E3">
        <f>VLOOKUP($A$2,developing!$A$2:$BU$90,6,FALSE)</f>
        <v>5</v>
      </c>
      <c r="F3" s="13">
        <f>VLOOKUP($A$2,developing!$A$2:$BU$90,7,FALSE)</f>
        <v>0.62639837935179599</v>
      </c>
      <c r="H3" s="18"/>
      <c r="I3" s="27"/>
      <c r="J3" s="27"/>
      <c r="K3" s="20" t="s">
        <v>254</v>
      </c>
      <c r="L3">
        <f>VLOOKUP($A$2,developingsub!$A$91:$AC$179,3,FALSE)</f>
        <v>9</v>
      </c>
      <c r="U3" s="12" t="s">
        <v>193</v>
      </c>
      <c r="V3" s="13">
        <f>VLOOKUP(A2,'[1]2017 개도국 분야단계별'!$A$3:$AI$91,11,FALSE)</f>
        <v>0.58098667600215814</v>
      </c>
      <c r="W3">
        <f>'[1]2017 개도국 분야단계별'!$K$92</f>
        <v>0.431177060449702</v>
      </c>
    </row>
    <row r="4" spans="1:23" x14ac:dyDescent="0.2">
      <c r="D4" t="s">
        <v>192</v>
      </c>
      <c r="E4">
        <f>VLOOKUP($A$2,developing!$A$2:$BU$90,8,FALSE)</f>
        <v>4</v>
      </c>
      <c r="F4" s="13">
        <f>VLOOKUP($A$2,developing!$A$2:$BU$90,9,FALSE)</f>
        <v>0.60222526978333868</v>
      </c>
      <c r="H4" s="18"/>
      <c r="I4" s="27"/>
      <c r="J4" s="27"/>
      <c r="K4" s="20" t="s">
        <v>255</v>
      </c>
      <c r="L4">
        <f>VLOOKUP($A$2,developingsub!$A$91:$AC$179,4,FALSE)</f>
        <v>6</v>
      </c>
      <c r="U4" s="12" t="s">
        <v>195</v>
      </c>
      <c r="V4" s="13">
        <f>VLOOKUP(A2,'[1]2017 개도국 분야단계별'!$A$3:$AI$91,13,FALSE)</f>
        <v>0.54400028206894946</v>
      </c>
      <c r="W4">
        <f>'[1]2017 개도국 분야단계별'!$M$92</f>
        <v>0.48291956716336437</v>
      </c>
    </row>
    <row r="5" spans="1:23" x14ac:dyDescent="0.2">
      <c r="A5" s="2" t="s">
        <v>196</v>
      </c>
      <c r="B5">
        <v>1</v>
      </c>
      <c r="D5" t="s">
        <v>194</v>
      </c>
      <c r="E5">
        <f>VLOOKUP($A$2,developing!$A$2:$BU$90,10,FALSE)</f>
        <v>4</v>
      </c>
      <c r="F5" s="13">
        <f>VLOOKUP($A$2,developing!$A$2:$BU$90,11,FALSE)</f>
        <v>0.58063477277755737</v>
      </c>
      <c r="H5" s="18" t="s">
        <v>245</v>
      </c>
      <c r="I5" s="27">
        <f>VLOOKUP($A$2,developing!$A$2:$BU$90,67,FALSE)</f>
        <v>40</v>
      </c>
      <c r="J5" s="27">
        <f>VLOOKUP($A$2,developing!$A$2:$BU$90,66,FALSE)</f>
        <v>0.50225025415420532</v>
      </c>
      <c r="K5" s="20" t="s">
        <v>256</v>
      </c>
      <c r="L5">
        <f>VLOOKUP($A$2,developingsub!$A$91:$AC$179,5,FALSE)</f>
        <v>56</v>
      </c>
      <c r="U5" s="12" t="s">
        <v>197</v>
      </c>
      <c r="V5" s="14">
        <f>VLOOKUP(A2,'[1]2017 개도국 분야단계별'!$A$3:$AI$91,15,FALSE)</f>
        <v>0.6459549589186947</v>
      </c>
      <c r="W5">
        <f>'[1]2017 개도국 분야단계별'!$O$92</f>
        <v>0.48897446340286022</v>
      </c>
    </row>
    <row r="6" spans="1:23" x14ac:dyDescent="0.2">
      <c r="A6" s="2" t="s">
        <v>40</v>
      </c>
      <c r="B6">
        <v>2</v>
      </c>
      <c r="H6" s="18"/>
      <c r="I6" s="27"/>
      <c r="J6" s="27"/>
      <c r="K6" s="20" t="s">
        <v>257</v>
      </c>
      <c r="L6">
        <f>VLOOKUP($A$2,developingsub!$A$91:$AC$179,6,FALSE)</f>
        <v>7</v>
      </c>
      <c r="U6" s="12" t="s">
        <v>198</v>
      </c>
      <c r="V6" s="14">
        <f>VLOOKUP(A2,'[1]2017 개도국 분야단계별'!$A$3:$AI$91,17,FALSE)</f>
        <v>0.50051660552499277</v>
      </c>
      <c r="W6">
        <f>'[1]2017 개도국 분야단계별'!$Q$92</f>
        <v>0.50616168966838659</v>
      </c>
    </row>
    <row r="7" spans="1:23" ht="24" customHeight="1" x14ac:dyDescent="0.2">
      <c r="A7" s="2" t="s">
        <v>66</v>
      </c>
      <c r="B7">
        <v>3</v>
      </c>
      <c r="H7" s="18" t="s">
        <v>246</v>
      </c>
      <c r="I7" s="27">
        <f>VLOOKUP($A$2,developing!$A$2:$BU$90,61,FALSE)</f>
        <v>1</v>
      </c>
      <c r="J7" s="27">
        <f>VLOOKUP($A$2,developing!$A$2:$BU$90,60,FALSE)</f>
        <v>0.79585957527160645</v>
      </c>
      <c r="K7" s="29" t="s">
        <v>258</v>
      </c>
      <c r="L7">
        <f>VLOOKUP($A$2,developingsub!$A$91:$AC$179,7,FALSE)</f>
        <v>3</v>
      </c>
      <c r="U7" s="12" t="s">
        <v>199</v>
      </c>
      <c r="V7" s="14">
        <f>VLOOKUP(A2,'[1]2017 개도국 분야단계별'!$A$3:$AI$91,19,FALSE)</f>
        <v>0.75110396074793351</v>
      </c>
      <c r="W7">
        <f>'[1]2017 개도국 분야단계별'!$S$92</f>
        <v>0.47457787628029718</v>
      </c>
    </row>
    <row r="8" spans="1:23" x14ac:dyDescent="0.2">
      <c r="A8" s="2" t="s">
        <v>22</v>
      </c>
      <c r="B8">
        <v>4</v>
      </c>
      <c r="H8" s="18"/>
      <c r="I8" s="27"/>
      <c r="J8" s="27"/>
      <c r="K8" s="29" t="s">
        <v>259</v>
      </c>
      <c r="L8">
        <f>VLOOKUP($A$2,developingsub!$A$91:$AC$179,8,FALSE)</f>
        <v>2</v>
      </c>
      <c r="U8" s="12" t="s">
        <v>200</v>
      </c>
      <c r="V8" s="14">
        <f>VLOOKUP(A2,'[1]2017 개도국 분야단계별'!$A$3:$AI$91,21,FALSE)</f>
        <v>0.70472523090819772</v>
      </c>
      <c r="W8">
        <f>'[1]2017 개도국 분야단계별'!$U$92</f>
        <v>0.57720557973653175</v>
      </c>
    </row>
    <row r="9" spans="1:23" x14ac:dyDescent="0.2">
      <c r="A9" s="2" t="s">
        <v>83</v>
      </c>
      <c r="B9">
        <v>5</v>
      </c>
      <c r="H9" s="18"/>
      <c r="I9" s="27"/>
      <c r="J9" s="27"/>
      <c r="K9" s="29" t="s">
        <v>260</v>
      </c>
      <c r="L9">
        <f>VLOOKUP($A$2,developingsub!$A$91:$AC$179,9,FALSE)</f>
        <v>3</v>
      </c>
      <c r="U9" s="12" t="s">
        <v>201</v>
      </c>
      <c r="V9" s="14">
        <f>VLOOKUP(A2,'[1]2017 개도국 분야단계별'!$A$3:$AI$91,23,FALSE)</f>
        <v>0.49687715805252675</v>
      </c>
      <c r="W9">
        <f>'[1]2017 개도국 분야단계별'!$W$92</f>
        <v>0.40848662478070741</v>
      </c>
    </row>
    <row r="10" spans="1:23" x14ac:dyDescent="0.2">
      <c r="A10" s="2" t="s">
        <v>46</v>
      </c>
      <c r="B10">
        <v>6</v>
      </c>
      <c r="H10" s="18" t="s">
        <v>247</v>
      </c>
      <c r="I10" s="27">
        <f>VLOOKUP($A$2,developing!$A$2:$BU$90,55,FALSE)</f>
        <v>31</v>
      </c>
      <c r="J10" s="27">
        <f>VLOOKUP($A$2,developing!$A$2:$BU$90,54,FALSE)</f>
        <v>0.54188036918640137</v>
      </c>
      <c r="K10" s="29" t="s">
        <v>261</v>
      </c>
      <c r="L10">
        <f>VLOOKUP($A$2,developingsub!$A$91:$AC$179,10,FALSE)</f>
        <v>31</v>
      </c>
      <c r="U10" s="12" t="s">
        <v>202</v>
      </c>
      <c r="V10" s="14">
        <f>VLOOKUP(A2,'[1]2017 개도국 분야단계별'!$A$3:$AI$91,25,FALSE)</f>
        <v>0.61801458379596541</v>
      </c>
      <c r="W10">
        <f>'[1]2017 개도국 분야단계별'!$Y$92</f>
        <v>0.39245886224128873</v>
      </c>
    </row>
    <row r="11" spans="1:23" x14ac:dyDescent="0.2">
      <c r="A11" s="2" t="s">
        <v>15</v>
      </c>
      <c r="B11">
        <v>7</v>
      </c>
      <c r="H11" s="18"/>
      <c r="I11" s="27"/>
      <c r="J11" s="27"/>
      <c r="K11" s="29" t="s">
        <v>262</v>
      </c>
      <c r="L11">
        <f>VLOOKUP($A$2,developingsub!$A$91:$AC$179,11,FALSE)</f>
        <v>8</v>
      </c>
      <c r="U11" s="12" t="s">
        <v>203</v>
      </c>
      <c r="V11" s="14">
        <f>VLOOKUP(A2,'[1]2017 개도국 분야단계별'!$A$3:$AI$91,27,FALSE)</f>
        <v>0.58832641752229398</v>
      </c>
      <c r="W11">
        <f>'[1]2017 개도국 분야단계별'!$AA$92</f>
        <v>0.51368205489190999</v>
      </c>
    </row>
    <row r="12" spans="1:23" ht="16.5" customHeight="1" x14ac:dyDescent="0.2">
      <c r="A12" s="2" t="s">
        <v>49</v>
      </c>
      <c r="B12">
        <v>8</v>
      </c>
      <c r="H12" s="18"/>
      <c r="I12" s="27"/>
      <c r="J12" s="27"/>
      <c r="K12" s="29" t="s">
        <v>263</v>
      </c>
      <c r="L12">
        <f>VLOOKUP($A$2,developingsub!$A$91:$AC$179,12,FALSE)</f>
        <v>60</v>
      </c>
      <c r="M12" s="15"/>
      <c r="U12" t="s">
        <v>204</v>
      </c>
      <c r="V12" s="14">
        <f>VLOOKUP(A2,'[1]2017 개도국 분야단계별'!$A$3:$AI$91,29,FALSE)</f>
        <v>0.52582952030649055</v>
      </c>
      <c r="W12">
        <f>'[1]2017 개도국 분야단계별'!$AC$92</f>
        <v>0.40559255009184347</v>
      </c>
    </row>
    <row r="13" spans="1:23" ht="13.5" customHeight="1" x14ac:dyDescent="0.2">
      <c r="A13" s="2" t="s">
        <v>67</v>
      </c>
      <c r="B13">
        <v>9</v>
      </c>
      <c r="H13" s="18" t="s">
        <v>248</v>
      </c>
      <c r="I13" s="27">
        <f>VLOOKUP($A$2,developing!$A$2:$BU$90,49,FALSE)</f>
        <v>5</v>
      </c>
      <c r="J13" s="27">
        <f>VLOOKUP($A$2,developing!$A$2:$BU$90,48,FALSE)</f>
        <v>0.62002652883529663</v>
      </c>
      <c r="K13" s="29" t="s">
        <v>264</v>
      </c>
      <c r="L13">
        <f>VLOOKUP($A$2,developingsub!$A$91:$AC$179,13,FALSE)</f>
        <v>76</v>
      </c>
      <c r="M13" s="15"/>
      <c r="U13" t="s">
        <v>205</v>
      </c>
      <c r="V13" s="13">
        <f>VLOOKUP(A2,'[1]2017 개도국 분야단계별'!$A$3:$AI$91,31,FALSE)</f>
        <v>0.62095787027052085</v>
      </c>
      <c r="W13">
        <f>'[1]2017 개도국 분야단계별'!$AE$92</f>
        <v>0.48513877330935157</v>
      </c>
    </row>
    <row r="14" spans="1:23" ht="13.5" x14ac:dyDescent="0.2">
      <c r="A14" s="2" t="s">
        <v>9</v>
      </c>
      <c r="B14">
        <v>10</v>
      </c>
      <c r="H14" s="18"/>
      <c r="I14" s="27"/>
      <c r="J14" s="27"/>
      <c r="K14" s="29" t="s">
        <v>265</v>
      </c>
      <c r="L14">
        <f>VLOOKUP($A$2,developingsub!$A$91:$AC$179,14,FALSE)</f>
        <v>38</v>
      </c>
      <c r="M14" s="15"/>
      <c r="U14" t="s">
        <v>206</v>
      </c>
      <c r="V14" s="13">
        <f>VLOOKUP(A2,'[1]2017 개도국 분야단계별'!$A$3:$AI$91,33,FALSE)</f>
        <v>0.58682095751572683</v>
      </c>
      <c r="W14">
        <f>'[1]2017 개도국 분야단계별'!$AG$92</f>
        <v>0.46917874375347712</v>
      </c>
    </row>
    <row r="15" spans="1:23" ht="16.5" customHeight="1" x14ac:dyDescent="0.2">
      <c r="A15" s="2" t="s">
        <v>207</v>
      </c>
      <c r="B15">
        <v>11</v>
      </c>
      <c r="H15" s="18"/>
      <c r="I15" s="27"/>
      <c r="J15" s="27"/>
      <c r="K15" s="29" t="s">
        <v>266</v>
      </c>
      <c r="L15">
        <f>VLOOKUP($A$2,developingsub!$A$91:$AC$179,15,FALSE)</f>
        <v>20</v>
      </c>
      <c r="M15" s="15"/>
      <c r="U15" t="s">
        <v>208</v>
      </c>
      <c r="V15" s="13">
        <f>VLOOKUP(A2,'[1]2017 개도국 분야단계별'!$A$3:$AI$91,35,FALSE)</f>
        <v>0.67994981792580067</v>
      </c>
      <c r="W15">
        <f>'[1]2017 개도국 분야단계별'!$AI$92</f>
        <v>0.54931093424582567</v>
      </c>
    </row>
    <row r="16" spans="1:23" ht="13.5" x14ac:dyDescent="0.2">
      <c r="A16" s="2" t="s">
        <v>52</v>
      </c>
      <c r="B16">
        <v>12</v>
      </c>
      <c r="H16" s="18"/>
      <c r="I16" s="27"/>
      <c r="J16" s="27"/>
      <c r="K16" s="21" t="s">
        <v>172</v>
      </c>
      <c r="L16">
        <f>VLOOKUP($A$2,developingsub!$A$91:$AC$179,16,FALSE)</f>
        <v>1</v>
      </c>
      <c r="M16" s="15"/>
      <c r="V16" s="13"/>
    </row>
    <row r="17" spans="1:23" ht="13.5" customHeight="1" x14ac:dyDescent="0.2">
      <c r="A17" s="2" t="s">
        <v>62</v>
      </c>
      <c r="B17">
        <v>13</v>
      </c>
      <c r="H17" s="18" t="s">
        <v>249</v>
      </c>
      <c r="I17" s="27">
        <f>VLOOKUP($A$2,developing!$A$2:$BU$90,43,FALSE)</f>
        <v>7</v>
      </c>
      <c r="J17" s="27">
        <f>VLOOKUP($A$2,developing!$A$2:$BU$90,42,FALSE)</f>
        <v>0.49554699659347534</v>
      </c>
      <c r="K17" s="29" t="s">
        <v>267</v>
      </c>
      <c r="L17">
        <f>VLOOKUP($A$2,developingsub!$A$91:$AC$179,17,FALSE)</f>
        <v>22</v>
      </c>
      <c r="M17" s="15"/>
    </row>
    <row r="18" spans="1:23" ht="13.5" x14ac:dyDescent="0.2">
      <c r="A18" s="2" t="s">
        <v>41</v>
      </c>
      <c r="B18">
        <v>14</v>
      </c>
      <c r="H18" s="18"/>
      <c r="I18" s="27"/>
      <c r="J18" s="27"/>
      <c r="K18" s="29" t="s">
        <v>268</v>
      </c>
      <c r="L18">
        <f>VLOOKUP($A$2,developingsub!$A$91:$AC$179,18,FALSE)</f>
        <v>10</v>
      </c>
      <c r="M18" s="15"/>
    </row>
    <row r="19" spans="1:23" ht="13.5" x14ac:dyDescent="0.2">
      <c r="A19" s="2" t="s">
        <v>7</v>
      </c>
      <c r="B19">
        <v>15</v>
      </c>
      <c r="H19" s="18"/>
      <c r="I19" s="27"/>
      <c r="J19" s="27"/>
      <c r="K19" s="29" t="s">
        <v>269</v>
      </c>
      <c r="L19">
        <f>VLOOKUP($A$2,developingsub!$A$91:$AC$179,19,FALSE)</f>
        <v>62</v>
      </c>
      <c r="M19" s="15"/>
    </row>
    <row r="20" spans="1:23" ht="13.5" customHeight="1" x14ac:dyDescent="0.2">
      <c r="A20" s="2" t="s">
        <v>14</v>
      </c>
      <c r="B20">
        <v>16</v>
      </c>
      <c r="H20" s="18"/>
      <c r="I20" s="27"/>
      <c r="J20" s="27"/>
      <c r="K20" s="29" t="s">
        <v>270</v>
      </c>
      <c r="L20">
        <f>VLOOKUP($A$2,developingsub!$A$91:$AC$179,20,FALSE)</f>
        <v>23</v>
      </c>
      <c r="M20" s="15"/>
    </row>
    <row r="21" spans="1:23" ht="24" customHeight="1" x14ac:dyDescent="0.2">
      <c r="A21" s="2" t="s">
        <v>4</v>
      </c>
      <c r="B21">
        <v>17</v>
      </c>
      <c r="H21" s="18" t="s">
        <v>250</v>
      </c>
      <c r="I21" s="27">
        <f>VLOOKUP($A$2,developing!$A$2:$BU$90,37,FALSE)</f>
        <v>7</v>
      </c>
      <c r="J21" s="27">
        <f>VLOOKUP($A$2,developing!$A$2:$BU$90,36,FALSE)</f>
        <v>0.6867450475692749</v>
      </c>
      <c r="K21" s="29" t="s">
        <v>271</v>
      </c>
      <c r="L21">
        <f>VLOOKUP($A$2,developingsub!$A$91:$AC$179,21,FALSE)</f>
        <v>19</v>
      </c>
      <c r="M21" s="15"/>
      <c r="U21" s="12"/>
    </row>
    <row r="22" spans="1:23" ht="13.5" x14ac:dyDescent="0.2">
      <c r="A22" s="2" t="s">
        <v>68</v>
      </c>
      <c r="B22">
        <v>18</v>
      </c>
      <c r="H22" s="18"/>
      <c r="I22" s="27"/>
      <c r="J22" s="27"/>
      <c r="K22" s="29" t="s">
        <v>272</v>
      </c>
      <c r="L22">
        <f>VLOOKUP($A$2,developingsub!$A$91:$AC$179,22,FALSE)</f>
        <v>17</v>
      </c>
      <c r="M22" s="15"/>
      <c r="O22" t="s">
        <v>209</v>
      </c>
      <c r="P22" t="s">
        <v>210</v>
      </c>
      <c r="U22" s="16"/>
      <c r="W22" s="13"/>
    </row>
    <row r="23" spans="1:23" ht="13.5" x14ac:dyDescent="0.2">
      <c r="A23" s="2" t="s">
        <v>23</v>
      </c>
      <c r="B23">
        <v>19</v>
      </c>
      <c r="H23" s="18"/>
      <c r="I23" s="27"/>
      <c r="J23" s="27"/>
      <c r="K23" s="29" t="s">
        <v>273</v>
      </c>
      <c r="L23">
        <f>VLOOKUP($A$2,developingsub!$A$91:$AC$179,23,FALSE)</f>
        <v>38</v>
      </c>
      <c r="M23" s="15"/>
      <c r="U23" s="12"/>
      <c r="W23" s="13"/>
    </row>
    <row r="24" spans="1:23" ht="13.5" x14ac:dyDescent="0.2">
      <c r="A24" s="2" t="s">
        <v>78</v>
      </c>
      <c r="B24">
        <v>20</v>
      </c>
      <c r="H24" s="18"/>
      <c r="I24" s="27"/>
      <c r="J24" s="27"/>
      <c r="K24" s="29" t="s">
        <v>274</v>
      </c>
      <c r="L24">
        <f>VLOOKUP($A$2,developingsub!$A$91:$AC$179,24,FALSE)</f>
        <v>22</v>
      </c>
      <c r="M24" s="15"/>
      <c r="U24" s="12"/>
      <c r="W24" s="14"/>
    </row>
    <row r="25" spans="1:23" ht="13.5" x14ac:dyDescent="0.2">
      <c r="A25" s="2" t="s">
        <v>38</v>
      </c>
      <c r="B25">
        <v>21</v>
      </c>
      <c r="H25" s="18"/>
      <c r="I25" s="27"/>
      <c r="J25" s="27"/>
      <c r="K25" s="29" t="s">
        <v>275</v>
      </c>
      <c r="L25">
        <f>VLOOKUP($A$2,developingsub!$A$91:$AC$179,25,FALSE)</f>
        <v>3</v>
      </c>
      <c r="M25" s="15"/>
      <c r="U25" s="12"/>
      <c r="W25" s="14"/>
    </row>
    <row r="26" spans="1:23" ht="13.5" x14ac:dyDescent="0.2">
      <c r="A26" s="2" t="s">
        <v>71</v>
      </c>
      <c r="B26">
        <v>22</v>
      </c>
      <c r="H26" s="26" t="s">
        <v>251</v>
      </c>
      <c r="I26" s="28">
        <f>VLOOKUP($A$2,developing!$A$2:$BU$90,31,FALSE)</f>
        <v>36</v>
      </c>
      <c r="J26" s="28">
        <f>VLOOKUP($A$2,developing!$A$2:$BU$90,30,FALSE)</f>
        <v>0.38754403591156006</v>
      </c>
      <c r="K26" s="29" t="s">
        <v>276</v>
      </c>
      <c r="L26">
        <f>VLOOKUP($A$2,developingsub!$A$91:$AC$179,26,FALSE)</f>
        <v>23</v>
      </c>
      <c r="M26" s="15"/>
      <c r="U26" s="12"/>
      <c r="W26" s="14"/>
    </row>
    <row r="27" spans="1:23" ht="14.25" customHeight="1" thickBot="1" x14ac:dyDescent="0.25">
      <c r="A27" s="2" t="s">
        <v>20</v>
      </c>
      <c r="B27">
        <v>23</v>
      </c>
      <c r="E27" s="17" t="s">
        <v>185</v>
      </c>
      <c r="F27" s="17" t="s">
        <v>186</v>
      </c>
      <c r="H27" s="18" t="s">
        <v>252</v>
      </c>
      <c r="I27" s="27">
        <f>VLOOKUP($A$2,developing!$A$2:$BU$90,25,FALSE)</f>
        <v>39</v>
      </c>
      <c r="J27" s="27">
        <f>VLOOKUP($A$2,developing!$A$2:$BU$90,24,FALSE)</f>
        <v>0.52518820762634277</v>
      </c>
      <c r="K27" s="29" t="s">
        <v>277</v>
      </c>
      <c r="L27">
        <f>VLOOKUP($A$2,developingsub!$A$91:$AC$179,27,FALSE)</f>
        <v>3</v>
      </c>
      <c r="M27" s="15"/>
      <c r="U27" s="12"/>
      <c r="W27" s="14"/>
    </row>
    <row r="28" spans="1:23" ht="13.5" x14ac:dyDescent="0.2">
      <c r="A28" s="2" t="s">
        <v>60</v>
      </c>
      <c r="B28">
        <v>24</v>
      </c>
      <c r="D28" t="s">
        <v>211</v>
      </c>
      <c r="E28">
        <f>VLOOKUP($A$2,developing!$A$2:$BU$90,13,FALSE)</f>
        <v>13</v>
      </c>
      <c r="F28">
        <f>VLOOKUP($A$2,developing!$A$2:$BU$90,12,FALSE)</f>
        <v>0.41481128334999084</v>
      </c>
      <c r="H28" s="18"/>
      <c r="I28" s="27"/>
      <c r="J28" s="27"/>
      <c r="K28" s="29" t="s">
        <v>279</v>
      </c>
      <c r="L28">
        <f>VLOOKUP($A$2,developingsub!$A$91:$AC$179,28,FALSE)</f>
        <v>71</v>
      </c>
      <c r="M28" s="15"/>
      <c r="U28" s="12"/>
      <c r="W28" s="14"/>
    </row>
    <row r="29" spans="1:23" ht="13.5" x14ac:dyDescent="0.2">
      <c r="A29" s="2" t="s">
        <v>19</v>
      </c>
      <c r="B29">
        <v>25</v>
      </c>
      <c r="D29" t="s">
        <v>205</v>
      </c>
      <c r="E29">
        <f>VLOOKUP($A$2,developing!$A$2:$BU$90,15,FALSE)</f>
        <v>13</v>
      </c>
      <c r="F29">
        <f>VLOOKUP($A$2,developing!$A$2:$BU$90,14,FALSE)</f>
        <v>0.59756410121917725</v>
      </c>
      <c r="H29" s="18"/>
      <c r="I29" s="27"/>
      <c r="J29" s="27"/>
      <c r="K29" s="29" t="s">
        <v>278</v>
      </c>
      <c r="L29">
        <f>VLOOKUP($A$2,developingsub!$A$91:$AC$179,29,FALSE)</f>
        <v>13</v>
      </c>
      <c r="M29" s="15"/>
      <c r="U29" s="12"/>
      <c r="W29" s="14"/>
    </row>
    <row r="30" spans="1:23" ht="16.5" customHeight="1" x14ac:dyDescent="0.2">
      <c r="A30" s="2" t="s">
        <v>64</v>
      </c>
      <c r="B30">
        <v>26</v>
      </c>
      <c r="D30" t="s">
        <v>206</v>
      </c>
      <c r="E30">
        <f>VLOOKUP($A$2,developing!$A$2:$BU$90,17,FALSE)</f>
        <v>3</v>
      </c>
      <c r="F30">
        <f>VLOOKUP($A$2,developing!$A$2:$BU$90,16,FALSE)</f>
        <v>0.60745716094970703</v>
      </c>
      <c r="H30" s="22"/>
      <c r="I30" s="22"/>
      <c r="J30" s="25"/>
      <c r="K30" s="23"/>
      <c r="M30" s="15"/>
      <c r="U30" s="12"/>
      <c r="W30" s="14"/>
    </row>
    <row r="31" spans="1:23" ht="13.5" x14ac:dyDescent="0.2">
      <c r="A31" s="2" t="s">
        <v>6</v>
      </c>
      <c r="B31">
        <v>27</v>
      </c>
      <c r="D31" t="s">
        <v>208</v>
      </c>
      <c r="E31">
        <f>VLOOKUP($A$2,developing!$A$2:$BU$90,19,FALSE)</f>
        <v>4</v>
      </c>
      <c r="F31">
        <f>VLOOKUP($A$2,developing!$A$2:$BU$90,18,FALSE)</f>
        <v>0.70270651578903198</v>
      </c>
      <c r="H31" s="22"/>
      <c r="I31" s="22"/>
      <c r="J31" s="25"/>
      <c r="K31" s="23"/>
      <c r="M31" s="15"/>
      <c r="W31" s="14"/>
    </row>
    <row r="32" spans="1:23" ht="13.5" x14ac:dyDescent="0.2">
      <c r="A32" s="2" t="s">
        <v>5</v>
      </c>
      <c r="B32">
        <v>28</v>
      </c>
      <c r="H32" s="19"/>
      <c r="I32" s="19"/>
      <c r="J32" s="19"/>
      <c r="K32" s="19"/>
      <c r="L32" s="19"/>
      <c r="M32" s="15"/>
      <c r="W32" s="13"/>
    </row>
    <row r="33" spans="1:23" ht="13.5" x14ac:dyDescent="0.2">
      <c r="A33" s="2" t="s">
        <v>75</v>
      </c>
      <c r="B33">
        <v>29</v>
      </c>
      <c r="H33" s="19"/>
      <c r="I33" s="19"/>
      <c r="J33" s="19"/>
      <c r="K33" s="19"/>
      <c r="L33" s="19"/>
      <c r="M33" s="15"/>
      <c r="W33" s="13"/>
    </row>
    <row r="34" spans="1:23" ht="13.5" x14ac:dyDescent="0.2">
      <c r="A34" s="2" t="s">
        <v>37</v>
      </c>
      <c r="B34">
        <v>30</v>
      </c>
      <c r="H34" s="19"/>
      <c r="I34" s="19"/>
      <c r="J34" s="19"/>
      <c r="K34" s="19"/>
      <c r="L34" s="19"/>
      <c r="M34" s="15"/>
      <c r="W34" s="13"/>
    </row>
    <row r="35" spans="1:23" ht="13.5" x14ac:dyDescent="0.2">
      <c r="A35" s="2" t="s">
        <v>86</v>
      </c>
      <c r="B35">
        <v>31</v>
      </c>
      <c r="H35" s="19"/>
      <c r="I35" s="19"/>
      <c r="J35" s="19"/>
      <c r="K35" s="19"/>
      <c r="L35" s="19"/>
      <c r="M35" s="15"/>
      <c r="W35" s="13"/>
    </row>
    <row r="36" spans="1:23" ht="13.5" x14ac:dyDescent="0.2">
      <c r="A36" s="2" t="s">
        <v>80</v>
      </c>
      <c r="B36">
        <v>32</v>
      </c>
      <c r="H36" s="24"/>
      <c r="I36" s="24"/>
      <c r="J36" s="24"/>
      <c r="K36" s="24"/>
      <c r="L36" s="24"/>
      <c r="M36" s="15"/>
    </row>
    <row r="37" spans="1:23" ht="13.5" x14ac:dyDescent="0.2">
      <c r="A37" s="2" t="s">
        <v>25</v>
      </c>
      <c r="B37">
        <v>33</v>
      </c>
      <c r="H37" s="19"/>
      <c r="I37" s="19"/>
      <c r="J37" s="19"/>
      <c r="K37" s="19"/>
      <c r="L37" s="19"/>
      <c r="M37" s="15"/>
    </row>
    <row r="38" spans="1:23" ht="13.5" x14ac:dyDescent="0.2">
      <c r="A38" s="2" t="s">
        <v>29</v>
      </c>
      <c r="B38">
        <v>34</v>
      </c>
      <c r="H38" s="19"/>
      <c r="I38" s="19"/>
      <c r="J38" s="19"/>
      <c r="K38" s="19"/>
      <c r="L38" s="19"/>
      <c r="M38" s="15"/>
    </row>
    <row r="39" spans="1:23" ht="13.5" x14ac:dyDescent="0.2">
      <c r="A39" s="2" t="s">
        <v>82</v>
      </c>
      <c r="B39">
        <v>35</v>
      </c>
      <c r="H39" s="19"/>
      <c r="I39" s="19"/>
      <c r="J39" s="19"/>
      <c r="K39" s="19"/>
      <c r="L39" s="19"/>
      <c r="M39" s="15"/>
    </row>
    <row r="40" spans="1:23" ht="13.5" x14ac:dyDescent="0.2">
      <c r="A40" s="2" t="s">
        <v>84</v>
      </c>
      <c r="B40">
        <v>36</v>
      </c>
      <c r="H40" s="19"/>
      <c r="I40" s="19"/>
      <c r="J40" s="19"/>
      <c r="K40" s="19"/>
      <c r="L40" s="19"/>
      <c r="M40" s="15"/>
    </row>
    <row r="41" spans="1:23" ht="13.5" x14ac:dyDescent="0.2">
      <c r="A41" s="2" t="s">
        <v>65</v>
      </c>
      <c r="B41">
        <v>37</v>
      </c>
      <c r="H41" s="19"/>
      <c r="I41" s="19"/>
      <c r="J41" s="19"/>
      <c r="K41" s="19"/>
      <c r="L41" s="19"/>
      <c r="M41" s="15"/>
    </row>
    <row r="42" spans="1:23" ht="13.5" x14ac:dyDescent="0.2">
      <c r="A42" s="2" t="s">
        <v>53</v>
      </c>
      <c r="B42">
        <v>38</v>
      </c>
      <c r="M42" s="15"/>
    </row>
    <row r="43" spans="1:23" ht="13.5" x14ac:dyDescent="0.2">
      <c r="A43" s="2" t="s">
        <v>1</v>
      </c>
      <c r="B43">
        <v>39</v>
      </c>
      <c r="M43" s="15"/>
    </row>
    <row r="44" spans="1:23" ht="13.5" x14ac:dyDescent="0.2">
      <c r="A44" s="2" t="s">
        <v>63</v>
      </c>
      <c r="B44">
        <v>40</v>
      </c>
      <c r="M44" s="15"/>
    </row>
    <row r="45" spans="1:23" x14ac:dyDescent="0.2">
      <c r="A45" s="2" t="s">
        <v>24</v>
      </c>
      <c r="B45">
        <v>41</v>
      </c>
    </row>
    <row r="46" spans="1:23" x14ac:dyDescent="0.2">
      <c r="A46" s="2" t="s">
        <v>74</v>
      </c>
      <c r="B46">
        <v>42</v>
      </c>
    </row>
    <row r="47" spans="1:23" x14ac:dyDescent="0.2">
      <c r="A47" s="2" t="s">
        <v>35</v>
      </c>
      <c r="B47">
        <v>43</v>
      </c>
    </row>
    <row r="48" spans="1:23" x14ac:dyDescent="0.2">
      <c r="A48" s="2" t="s">
        <v>55</v>
      </c>
      <c r="B48">
        <v>44</v>
      </c>
    </row>
    <row r="49" spans="1:2" x14ac:dyDescent="0.2">
      <c r="A49" s="2" t="s">
        <v>54</v>
      </c>
      <c r="B49">
        <v>45</v>
      </c>
    </row>
    <row r="50" spans="1:2" x14ac:dyDescent="0.2">
      <c r="A50" s="2" t="s">
        <v>11</v>
      </c>
      <c r="B50">
        <v>46</v>
      </c>
    </row>
    <row r="51" spans="1:2" x14ac:dyDescent="0.2">
      <c r="A51" s="2" t="s">
        <v>36</v>
      </c>
      <c r="B51">
        <v>47</v>
      </c>
    </row>
    <row r="52" spans="1:2" x14ac:dyDescent="0.2">
      <c r="A52" s="2" t="s">
        <v>13</v>
      </c>
      <c r="B52">
        <v>48</v>
      </c>
    </row>
    <row r="53" spans="1:2" x14ac:dyDescent="0.2">
      <c r="A53" s="2" t="s">
        <v>27</v>
      </c>
      <c r="B53">
        <v>49</v>
      </c>
    </row>
    <row r="54" spans="1:2" x14ac:dyDescent="0.2">
      <c r="A54" s="2" t="s">
        <v>42</v>
      </c>
      <c r="B54">
        <v>50</v>
      </c>
    </row>
    <row r="55" spans="1:2" x14ac:dyDescent="0.2">
      <c r="A55" s="2" t="s">
        <v>30</v>
      </c>
      <c r="B55">
        <v>51</v>
      </c>
    </row>
    <row r="56" spans="1:2" x14ac:dyDescent="0.2">
      <c r="A56" s="2" t="s">
        <v>12</v>
      </c>
      <c r="B56">
        <v>52</v>
      </c>
    </row>
    <row r="57" spans="1:2" x14ac:dyDescent="0.2">
      <c r="A57" s="2" t="s">
        <v>33</v>
      </c>
      <c r="B57">
        <v>53</v>
      </c>
    </row>
    <row r="58" spans="1:2" x14ac:dyDescent="0.2">
      <c r="A58" s="2" t="s">
        <v>2</v>
      </c>
      <c r="B58">
        <v>54</v>
      </c>
    </row>
    <row r="59" spans="1:2" x14ac:dyDescent="0.2">
      <c r="A59" s="2" t="s">
        <v>85</v>
      </c>
      <c r="B59">
        <v>55</v>
      </c>
    </row>
    <row r="60" spans="1:2" x14ac:dyDescent="0.2">
      <c r="A60" s="2" t="s">
        <v>69</v>
      </c>
      <c r="B60">
        <v>56</v>
      </c>
    </row>
    <row r="61" spans="1:2" x14ac:dyDescent="0.2">
      <c r="A61" s="2" t="s">
        <v>31</v>
      </c>
      <c r="B61">
        <v>57</v>
      </c>
    </row>
    <row r="62" spans="1:2" x14ac:dyDescent="0.2">
      <c r="A62" s="2" t="s">
        <v>26</v>
      </c>
      <c r="B62">
        <v>58</v>
      </c>
    </row>
    <row r="63" spans="1:2" x14ac:dyDescent="0.2">
      <c r="A63" s="2" t="s">
        <v>44</v>
      </c>
      <c r="B63">
        <v>59</v>
      </c>
    </row>
    <row r="64" spans="1:2" x14ac:dyDescent="0.2">
      <c r="A64" s="2" t="s">
        <v>58</v>
      </c>
      <c r="B64">
        <v>60</v>
      </c>
    </row>
    <row r="65" spans="1:2" x14ac:dyDescent="0.2">
      <c r="A65" s="2" t="s">
        <v>34</v>
      </c>
      <c r="B65">
        <v>61</v>
      </c>
    </row>
    <row r="66" spans="1:2" x14ac:dyDescent="0.2">
      <c r="A66" s="2" t="s">
        <v>57</v>
      </c>
      <c r="B66">
        <v>62</v>
      </c>
    </row>
    <row r="67" spans="1:2" x14ac:dyDescent="0.2">
      <c r="A67" s="2" t="s">
        <v>70</v>
      </c>
      <c r="B67">
        <v>63</v>
      </c>
    </row>
    <row r="68" spans="1:2" x14ac:dyDescent="0.2">
      <c r="A68" s="2" t="s">
        <v>43</v>
      </c>
      <c r="B68">
        <v>64</v>
      </c>
    </row>
    <row r="69" spans="1:2" x14ac:dyDescent="0.2">
      <c r="A69" s="2" t="s">
        <v>39</v>
      </c>
      <c r="B69">
        <v>65</v>
      </c>
    </row>
    <row r="70" spans="1:2" x14ac:dyDescent="0.2">
      <c r="A70" s="2" t="s">
        <v>17</v>
      </c>
      <c r="B70">
        <v>66</v>
      </c>
    </row>
    <row r="71" spans="1:2" x14ac:dyDescent="0.2">
      <c r="A71" s="2" t="s">
        <v>77</v>
      </c>
      <c r="B71">
        <v>67</v>
      </c>
    </row>
    <row r="72" spans="1:2" x14ac:dyDescent="0.2">
      <c r="A72" s="2" t="s">
        <v>87</v>
      </c>
      <c r="B72">
        <v>68</v>
      </c>
    </row>
    <row r="73" spans="1:2" x14ac:dyDescent="0.2">
      <c r="A73" s="2" t="s">
        <v>8</v>
      </c>
      <c r="B73">
        <v>69</v>
      </c>
    </row>
    <row r="74" spans="1:2" x14ac:dyDescent="0.2">
      <c r="A74" s="2" t="s">
        <v>48</v>
      </c>
      <c r="B74">
        <v>70</v>
      </c>
    </row>
    <row r="75" spans="1:2" x14ac:dyDescent="0.2">
      <c r="A75" s="2" t="s">
        <v>79</v>
      </c>
      <c r="B75">
        <v>71</v>
      </c>
    </row>
    <row r="76" spans="1:2" x14ac:dyDescent="0.2">
      <c r="A76" s="2" t="s">
        <v>18</v>
      </c>
      <c r="B76">
        <v>72</v>
      </c>
    </row>
    <row r="77" spans="1:2" x14ac:dyDescent="0.2">
      <c r="A77" s="2" t="s">
        <v>81</v>
      </c>
      <c r="B77">
        <v>73</v>
      </c>
    </row>
    <row r="78" spans="1:2" x14ac:dyDescent="0.2">
      <c r="A78" s="2" t="s">
        <v>88</v>
      </c>
      <c r="B78">
        <v>74</v>
      </c>
    </row>
    <row r="79" spans="1:2" x14ac:dyDescent="0.2">
      <c r="A79" s="2" t="s">
        <v>10</v>
      </c>
      <c r="B79">
        <v>75</v>
      </c>
    </row>
    <row r="80" spans="1:2" x14ac:dyDescent="0.2">
      <c r="A80" s="2" t="s">
        <v>16</v>
      </c>
      <c r="B80">
        <v>76</v>
      </c>
    </row>
    <row r="81" spans="1:2" x14ac:dyDescent="0.2">
      <c r="A81" s="2" t="s">
        <v>28</v>
      </c>
      <c r="B81">
        <v>77</v>
      </c>
    </row>
    <row r="82" spans="1:2" x14ac:dyDescent="0.2">
      <c r="A82" s="2" t="s">
        <v>61</v>
      </c>
      <c r="B82">
        <v>78</v>
      </c>
    </row>
    <row r="83" spans="1:2" x14ac:dyDescent="0.2">
      <c r="A83" s="2" t="s">
        <v>50</v>
      </c>
      <c r="B83">
        <v>79</v>
      </c>
    </row>
    <row r="84" spans="1:2" x14ac:dyDescent="0.2">
      <c r="A84" s="2" t="s">
        <v>56</v>
      </c>
      <c r="B84">
        <v>80</v>
      </c>
    </row>
    <row r="85" spans="1:2" x14ac:dyDescent="0.2">
      <c r="A85" s="2" t="s">
        <v>45</v>
      </c>
      <c r="B85">
        <v>81</v>
      </c>
    </row>
    <row r="86" spans="1:2" x14ac:dyDescent="0.2">
      <c r="A86" s="2" t="s">
        <v>72</v>
      </c>
      <c r="B86">
        <v>82</v>
      </c>
    </row>
    <row r="87" spans="1:2" x14ac:dyDescent="0.2">
      <c r="A87" s="2" t="s">
        <v>59</v>
      </c>
      <c r="B87">
        <v>83</v>
      </c>
    </row>
    <row r="88" spans="1:2" x14ac:dyDescent="0.2">
      <c r="A88" s="2" t="s">
        <v>51</v>
      </c>
      <c r="B88">
        <v>84</v>
      </c>
    </row>
    <row r="89" spans="1:2" x14ac:dyDescent="0.2">
      <c r="A89" s="2" t="s">
        <v>3</v>
      </c>
      <c r="B89">
        <v>85</v>
      </c>
    </row>
    <row r="90" spans="1:2" x14ac:dyDescent="0.2">
      <c r="A90" s="2" t="s">
        <v>47</v>
      </c>
      <c r="B90">
        <v>86</v>
      </c>
    </row>
    <row r="91" spans="1:2" x14ac:dyDescent="0.2">
      <c r="A91" s="2" t="s">
        <v>32</v>
      </c>
      <c r="B91">
        <v>87</v>
      </c>
    </row>
    <row r="92" spans="1:2" x14ac:dyDescent="0.2">
      <c r="A92" s="2" t="s">
        <v>76</v>
      </c>
      <c r="B92">
        <v>88</v>
      </c>
    </row>
    <row r="93" spans="1:2" x14ac:dyDescent="0.2">
      <c r="A93" s="2" t="s">
        <v>21</v>
      </c>
      <c r="B93">
        <v>89</v>
      </c>
    </row>
  </sheetData>
  <mergeCells count="24">
    <mergeCell ref="H21:H25"/>
    <mergeCell ref="I21:I25"/>
    <mergeCell ref="J21:J25"/>
    <mergeCell ref="H27:H29"/>
    <mergeCell ref="I27:I29"/>
    <mergeCell ref="J27:J29"/>
    <mergeCell ref="I17:I20"/>
    <mergeCell ref="J17:J20"/>
    <mergeCell ref="H17:H20"/>
    <mergeCell ref="H13:H16"/>
    <mergeCell ref="I13:I16"/>
    <mergeCell ref="J13:J16"/>
    <mergeCell ref="H7:H9"/>
    <mergeCell ref="I7:I9"/>
    <mergeCell ref="J7:J9"/>
    <mergeCell ref="H10:H12"/>
    <mergeCell ref="I10:I12"/>
    <mergeCell ref="J10:J12"/>
    <mergeCell ref="H2:H4"/>
    <mergeCell ref="I2:I4"/>
    <mergeCell ref="J2:J4"/>
    <mergeCell ref="J5:J6"/>
    <mergeCell ref="I5:I6"/>
    <mergeCell ref="H5:H6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developing</vt:lpstr>
      <vt:lpstr>developingsub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김윤호</dc:creator>
  <cp:lastModifiedBy>yuno</cp:lastModifiedBy>
  <dcterms:created xsi:type="dcterms:W3CDTF">2018-09-28T05:21:50Z</dcterms:created>
  <dcterms:modified xsi:type="dcterms:W3CDTF">2018-09-28T06:27:05Z</dcterms:modified>
</cp:coreProperties>
</file>